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Racunovodstvo_1\Desktop\FIN. IZVJEŠĆE 12.2023\"/>
    </mc:Choice>
  </mc:AlternateContent>
  <xr:revisionPtr revIDLastSave="0" documentId="13_ncr:1_{B223E1F8-5C0C-4BA4-B462-5145BE9D54B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E306" i="9" s="1"/>
  <c r="B306" i="9" s="1"/>
  <c r="F306" i="9"/>
  <c r="H305" i="9"/>
  <c r="G305" i="9"/>
  <c r="E305" i="9" s="1"/>
  <c r="B305" i="9" s="1"/>
  <c r="F305" i="9"/>
  <c r="H304" i="9"/>
  <c r="G304" i="9"/>
  <c r="E304" i="9" s="1"/>
  <c r="F304" i="9"/>
  <c r="H303" i="9"/>
  <c r="G303" i="9"/>
  <c r="F303" i="9"/>
  <c r="E303" i="9"/>
  <c r="B303" i="9" s="1"/>
  <c r="H302" i="9"/>
  <c r="G302" i="9"/>
  <c r="F302" i="9"/>
  <c r="H301" i="9"/>
  <c r="G301" i="9"/>
  <c r="F301" i="9"/>
  <c r="H300" i="9"/>
  <c r="G300" i="9"/>
  <c r="F300" i="9"/>
  <c r="H299" i="9"/>
  <c r="G299" i="9"/>
  <c r="F299" i="9"/>
  <c r="H298" i="9"/>
  <c r="G298" i="9"/>
  <c r="E298" i="9" s="1"/>
  <c r="B298" i="9" s="1"/>
  <c r="F298" i="9"/>
  <c r="H297" i="9"/>
  <c r="G297" i="9"/>
  <c r="F297" i="9"/>
  <c r="H296" i="9"/>
  <c r="G296" i="9"/>
  <c r="E296" i="9" s="1"/>
  <c r="B296" i="9" s="1"/>
  <c r="F296" i="9"/>
  <c r="H295" i="9"/>
  <c r="G295" i="9"/>
  <c r="F295" i="9"/>
  <c r="H294" i="9"/>
  <c r="G294" i="9"/>
  <c r="E294" i="9" s="1"/>
  <c r="F294" i="9"/>
  <c r="H293" i="9"/>
  <c r="E293" i="9" s="1"/>
  <c r="B293" i="9" s="1"/>
  <c r="G293" i="9"/>
  <c r="F293" i="9"/>
  <c r="H292" i="9"/>
  <c r="G292" i="9"/>
  <c r="F292" i="9"/>
  <c r="H291" i="9"/>
  <c r="G291" i="9"/>
  <c r="E291" i="9" s="1"/>
  <c r="B291" i="9" s="1"/>
  <c r="F291" i="9"/>
  <c r="F290" i="9"/>
  <c r="F289" i="9"/>
  <c r="H288" i="9"/>
  <c r="G288" i="9"/>
  <c r="E288" i="9" s="1"/>
  <c r="F288" i="9"/>
  <c r="H287" i="9"/>
  <c r="G287" i="9"/>
  <c r="F287" i="9"/>
  <c r="H286" i="9"/>
  <c r="G286" i="9"/>
  <c r="F286" i="9"/>
  <c r="H285" i="9"/>
  <c r="G285" i="9"/>
  <c r="F285" i="9"/>
  <c r="F284" i="9"/>
  <c r="H283" i="9"/>
  <c r="G283" i="9"/>
  <c r="F283" i="9"/>
  <c r="H282" i="9"/>
  <c r="G282" i="9"/>
  <c r="F282" i="9"/>
  <c r="H281" i="9"/>
  <c r="E281" i="9" s="1"/>
  <c r="G281" i="9"/>
  <c r="F281" i="9"/>
  <c r="F280" i="9"/>
  <c r="F279" i="9"/>
  <c r="F278" i="9"/>
  <c r="F276" i="9"/>
  <c r="L275" i="9"/>
  <c r="F275" i="9" s="1"/>
  <c r="H275" i="9"/>
  <c r="F274" i="9"/>
  <c r="I273" i="9"/>
  <c r="H273" i="9"/>
  <c r="F273" i="9"/>
  <c r="E272" i="9"/>
  <c r="M271" i="9"/>
  <c r="L271" i="9"/>
  <c r="F271" i="9" s="1"/>
  <c r="E271" i="9"/>
  <c r="M270" i="9"/>
  <c r="L270" i="9"/>
  <c r="F270" i="9"/>
  <c r="E270" i="9"/>
  <c r="B270" i="9"/>
  <c r="M269" i="9"/>
  <c r="L269" i="9"/>
  <c r="E269" i="9"/>
  <c r="M268" i="9"/>
  <c r="L268" i="9"/>
  <c r="F268" i="9" s="1"/>
  <c r="E268" i="9"/>
  <c r="M267" i="9"/>
  <c r="L267" i="9"/>
  <c r="E267" i="9"/>
  <c r="M266" i="9"/>
  <c r="L266" i="9"/>
  <c r="E266" i="9"/>
  <c r="M265" i="9"/>
  <c r="L265" i="9"/>
  <c r="F265" i="9" s="1"/>
  <c r="E265" i="9"/>
  <c r="M264" i="9"/>
  <c r="L264" i="9"/>
  <c r="F264" i="9" s="1"/>
  <c r="E264" i="9"/>
  <c r="B264" i="9" s="1"/>
  <c r="M263" i="9"/>
  <c r="L263" i="9"/>
  <c r="E263" i="9"/>
  <c r="M262" i="9"/>
  <c r="L262" i="9"/>
  <c r="E262" i="9"/>
  <c r="M261" i="9"/>
  <c r="L261" i="9"/>
  <c r="E261" i="9"/>
  <c r="M260" i="9"/>
  <c r="L260" i="9"/>
  <c r="F260" i="9"/>
  <c r="E260" i="9"/>
  <c r="M259" i="9"/>
  <c r="L259" i="9"/>
  <c r="F259" i="9"/>
  <c r="B259" i="9" s="1"/>
  <c r="E259" i="9"/>
  <c r="M258" i="9"/>
  <c r="F258" i="9" s="1"/>
  <c r="L258" i="9"/>
  <c r="E258" i="9"/>
  <c r="B258" i="9" s="1"/>
  <c r="M257" i="9"/>
  <c r="L257" i="9"/>
  <c r="E257" i="9"/>
  <c r="M256" i="9"/>
  <c r="L256" i="9"/>
  <c r="F256" i="9" s="1"/>
  <c r="E256" i="9"/>
  <c r="M255" i="9"/>
  <c r="L255" i="9"/>
  <c r="F255" i="9" s="1"/>
  <c r="B255" i="9" s="1"/>
  <c r="E255" i="9"/>
  <c r="M254" i="9"/>
  <c r="L254" i="9"/>
  <c r="E254" i="9"/>
  <c r="M253" i="9"/>
  <c r="L253" i="9"/>
  <c r="F253" i="9" s="1"/>
  <c r="E253" i="9"/>
  <c r="B253" i="9" s="1"/>
  <c r="M252" i="9"/>
  <c r="L252" i="9"/>
  <c r="F252" i="9" s="1"/>
  <c r="E252" i="9"/>
  <c r="B252" i="9" s="1"/>
  <c r="M251" i="9"/>
  <c r="L251" i="9"/>
  <c r="F251" i="9" s="1"/>
  <c r="E251" i="9"/>
  <c r="M250" i="9"/>
  <c r="L250" i="9"/>
  <c r="E250" i="9"/>
  <c r="M249" i="9"/>
  <c r="L249" i="9"/>
  <c r="E249" i="9"/>
  <c r="M248" i="9"/>
  <c r="L248" i="9"/>
  <c r="F248" i="9"/>
  <c r="E248" i="9"/>
  <c r="M247" i="9"/>
  <c r="F247" i="9" s="1"/>
  <c r="B247" i="9" s="1"/>
  <c r="L247" i="9"/>
  <c r="E247" i="9"/>
  <c r="M246" i="9"/>
  <c r="L246" i="9"/>
  <c r="F246" i="9"/>
  <c r="E246" i="9"/>
  <c r="B246" i="9" s="1"/>
  <c r="M245" i="9"/>
  <c r="L245" i="9"/>
  <c r="E245" i="9"/>
  <c r="M244" i="9"/>
  <c r="L244" i="9"/>
  <c r="E244" i="9"/>
  <c r="M243" i="9"/>
  <c r="L243" i="9"/>
  <c r="F243" i="9" s="1"/>
  <c r="E243" i="9"/>
  <c r="M242" i="9"/>
  <c r="L242" i="9"/>
  <c r="F242" i="9" s="1"/>
  <c r="E242" i="9"/>
  <c r="M241" i="9"/>
  <c r="L241" i="9"/>
  <c r="F241" i="9" s="1"/>
  <c r="E241" i="9"/>
  <c r="M240" i="9"/>
  <c r="L240" i="9"/>
  <c r="E240" i="9"/>
  <c r="M239" i="9"/>
  <c r="L239" i="9"/>
  <c r="F239" i="9" s="1"/>
  <c r="E239" i="9"/>
  <c r="M238" i="9"/>
  <c r="L238" i="9"/>
  <c r="F238" i="9" s="1"/>
  <c r="E238" i="9"/>
  <c r="M237" i="9"/>
  <c r="L237" i="9"/>
  <c r="E237" i="9"/>
  <c r="M236" i="9"/>
  <c r="F236" i="9" s="1"/>
  <c r="L236" i="9"/>
  <c r="E236" i="9"/>
  <c r="M235" i="9"/>
  <c r="L235" i="9"/>
  <c r="F235" i="9"/>
  <c r="E235" i="9"/>
  <c r="M234" i="9"/>
  <c r="L234" i="9"/>
  <c r="F234" i="9"/>
  <c r="E234" i="9"/>
  <c r="B234" i="9"/>
  <c r="M233" i="9"/>
  <c r="L233" i="9"/>
  <c r="E233" i="9"/>
  <c r="M232" i="9"/>
  <c r="L232" i="9"/>
  <c r="F232" i="9" s="1"/>
  <c r="E232" i="9"/>
  <c r="M231" i="9"/>
  <c r="L231" i="9"/>
  <c r="E231" i="9"/>
  <c r="M230" i="9"/>
  <c r="L230" i="9"/>
  <c r="E230" i="9"/>
  <c r="M229" i="9"/>
  <c r="L229" i="9"/>
  <c r="F229" i="9" s="1"/>
  <c r="E229" i="9"/>
  <c r="M228" i="9"/>
  <c r="L228" i="9"/>
  <c r="F228" i="9" s="1"/>
  <c r="E228" i="9"/>
  <c r="B228" i="9" s="1"/>
  <c r="M227" i="9"/>
  <c r="L227" i="9"/>
  <c r="E227" i="9"/>
  <c r="M226" i="9"/>
  <c r="L226" i="9"/>
  <c r="E226" i="9"/>
  <c r="M225" i="9"/>
  <c r="L225" i="9"/>
  <c r="E225" i="9"/>
  <c r="M224" i="9"/>
  <c r="L224" i="9"/>
  <c r="F224" i="9"/>
  <c r="E224" i="9"/>
  <c r="B224" i="9" s="1"/>
  <c r="M223" i="9"/>
  <c r="L223" i="9"/>
  <c r="F223" i="9"/>
  <c r="B223" i="9" s="1"/>
  <c r="E223" i="9"/>
  <c r="M222" i="9"/>
  <c r="F222" i="9" s="1"/>
  <c r="B222" i="9" s="1"/>
  <c r="L222" i="9"/>
  <c r="E222" i="9"/>
  <c r="M221" i="9"/>
  <c r="L221" i="9"/>
  <c r="E221" i="9"/>
  <c r="M220" i="9"/>
  <c r="L220" i="9"/>
  <c r="F220" i="9" s="1"/>
  <c r="E220" i="9"/>
  <c r="M219" i="9"/>
  <c r="L219" i="9"/>
  <c r="F219" i="9" s="1"/>
  <c r="B219" i="9" s="1"/>
  <c r="E219" i="9"/>
  <c r="M218" i="9"/>
  <c r="L218" i="9"/>
  <c r="E218" i="9"/>
  <c r="M217" i="9"/>
  <c r="L217" i="9"/>
  <c r="E217" i="9"/>
  <c r="M216" i="9"/>
  <c r="L216" i="9"/>
  <c r="F216" i="9" s="1"/>
  <c r="E216" i="9"/>
  <c r="B216" i="9" s="1"/>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G157" i="9"/>
  <c r="E157" i="9" s="1"/>
  <c r="B157" i="9" s="1"/>
  <c r="F157" i="9"/>
  <c r="H156" i="9"/>
  <c r="E156" i="9" s="1"/>
  <c r="B156" i="9" s="1"/>
  <c r="G156" i="9"/>
  <c r="F156" i="9"/>
  <c r="H155" i="9"/>
  <c r="G155" i="9"/>
  <c r="F155" i="9"/>
  <c r="E155" i="9"/>
  <c r="H154" i="9"/>
  <c r="E154" i="9" s="1"/>
  <c r="B154" i="9" s="1"/>
  <c r="G154" i="9"/>
  <c r="F154" i="9"/>
  <c r="H153" i="9"/>
  <c r="G153" i="9"/>
  <c r="F153" i="9"/>
  <c r="H152" i="9"/>
  <c r="G152" i="9"/>
  <c r="E152" i="9" s="1"/>
  <c r="B152" i="9" s="1"/>
  <c r="F152" i="9"/>
  <c r="H151" i="9"/>
  <c r="G151" i="9"/>
  <c r="E151" i="9" s="1"/>
  <c r="F151" i="9"/>
  <c r="H150" i="9"/>
  <c r="G150" i="9"/>
  <c r="F150" i="9"/>
  <c r="H149" i="9"/>
  <c r="G149" i="9"/>
  <c r="F149" i="9"/>
  <c r="H148" i="9"/>
  <c r="G148" i="9"/>
  <c r="E148" i="9" s="1"/>
  <c r="B148" i="9" s="1"/>
  <c r="F148" i="9"/>
  <c r="H147" i="9"/>
  <c r="G147" i="9"/>
  <c r="E147" i="9" s="1"/>
  <c r="B147" i="9" s="1"/>
  <c r="F147" i="9"/>
  <c r="H146" i="9"/>
  <c r="G146" i="9"/>
  <c r="F146" i="9"/>
  <c r="E146" i="9"/>
  <c r="B146" i="9" s="1"/>
  <c r="H145" i="9"/>
  <c r="G145" i="9"/>
  <c r="F145" i="9"/>
  <c r="H144" i="9"/>
  <c r="G144" i="9"/>
  <c r="E144" i="9" s="1"/>
  <c r="F144" i="9"/>
  <c r="F143" i="9"/>
  <c r="H142" i="9"/>
  <c r="G142" i="9"/>
  <c r="E142" i="9" s="1"/>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F137" i="9"/>
  <c r="H136" i="9"/>
  <c r="G136" i="9"/>
  <c r="E136" i="9" s="1"/>
  <c r="F136" i="9"/>
  <c r="H135" i="9"/>
  <c r="G135" i="9"/>
  <c r="E135" i="9" s="1"/>
  <c r="F135" i="9"/>
  <c r="H134" i="9"/>
  <c r="E134" i="9" s="1"/>
  <c r="B134" i="9" s="1"/>
  <c r="G134" i="9"/>
  <c r="F134" i="9"/>
  <c r="H133" i="9"/>
  <c r="G133" i="9"/>
  <c r="E133" i="9" s="1"/>
  <c r="F133" i="9"/>
  <c r="H132" i="9"/>
  <c r="G132" i="9"/>
  <c r="E132" i="9" s="1"/>
  <c r="B132" i="9" s="1"/>
  <c r="F132" i="9"/>
  <c r="H131" i="9"/>
  <c r="G131" i="9"/>
  <c r="E131" i="9" s="1"/>
  <c r="B131" i="9" s="1"/>
  <c r="F131" i="9"/>
  <c r="H130" i="9"/>
  <c r="G130" i="9"/>
  <c r="F130" i="9"/>
  <c r="H129" i="9"/>
  <c r="G129" i="9"/>
  <c r="E129" i="9" s="1"/>
  <c r="F129" i="9"/>
  <c r="H128" i="9"/>
  <c r="G128" i="9"/>
  <c r="E128" i="9" s="1"/>
  <c r="B128" i="9" s="1"/>
  <c r="F128" i="9"/>
  <c r="H127" i="9"/>
  <c r="E127" i="9" s="1"/>
  <c r="B127" i="9" s="1"/>
  <c r="G127" i="9"/>
  <c r="F127" i="9"/>
  <c r="H126" i="9"/>
  <c r="E126" i="9" s="1"/>
  <c r="B126" i="9" s="1"/>
  <c r="G126" i="9"/>
  <c r="F126" i="9"/>
  <c r="H125" i="9"/>
  <c r="G125" i="9"/>
  <c r="E125" i="9" s="1"/>
  <c r="B125" i="9" s="1"/>
  <c r="F125" i="9"/>
  <c r="H124" i="9"/>
  <c r="G124" i="9"/>
  <c r="E124" i="9" s="1"/>
  <c r="B124" i="9" s="1"/>
  <c r="F124" i="9"/>
  <c r="H123" i="9"/>
  <c r="G123" i="9"/>
  <c r="E123" i="9" s="1"/>
  <c r="B123" i="9" s="1"/>
  <c r="F123" i="9"/>
  <c r="H122" i="9"/>
  <c r="G122" i="9"/>
  <c r="F122" i="9"/>
  <c r="E122" i="9"/>
  <c r="B122" i="9" s="1"/>
  <c r="H121" i="9"/>
  <c r="G121" i="9"/>
  <c r="E121" i="9" s="1"/>
  <c r="F121" i="9"/>
  <c r="H120" i="9"/>
  <c r="G120" i="9"/>
  <c r="E120" i="9" s="1"/>
  <c r="B120" i="9" s="1"/>
  <c r="F120" i="9"/>
  <c r="H119" i="9"/>
  <c r="E119" i="9" s="1"/>
  <c r="B119" i="9" s="1"/>
  <c r="G119" i="9"/>
  <c r="F119" i="9"/>
  <c r="H118" i="9"/>
  <c r="G118" i="9"/>
  <c r="E118" i="9" s="1"/>
  <c r="F118" i="9"/>
  <c r="H117" i="9"/>
  <c r="G117" i="9"/>
  <c r="E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F112" i="9"/>
  <c r="H111" i="9"/>
  <c r="G111" i="9"/>
  <c r="E111" i="9" s="1"/>
  <c r="B111" i="9" s="1"/>
  <c r="F111" i="9"/>
  <c r="H110" i="9"/>
  <c r="G110" i="9"/>
  <c r="F110" i="9"/>
  <c r="E110" i="9"/>
  <c r="B110" i="9" s="1"/>
  <c r="H109" i="9"/>
  <c r="G109" i="9"/>
  <c r="E109" i="9" s="1"/>
  <c r="B109" i="9" s="1"/>
  <c r="F109" i="9"/>
  <c r="H108" i="9"/>
  <c r="G108" i="9"/>
  <c r="E108" i="9" s="1"/>
  <c r="F108" i="9"/>
  <c r="H107" i="9"/>
  <c r="E107" i="9" s="1"/>
  <c r="B107" i="9" s="1"/>
  <c r="G107" i="9"/>
  <c r="F107" i="9"/>
  <c r="H106" i="9"/>
  <c r="G106" i="9"/>
  <c r="F106" i="9"/>
  <c r="H105" i="9"/>
  <c r="G105" i="9"/>
  <c r="E105" i="9" s="1"/>
  <c r="B105" i="9" s="1"/>
  <c r="F105" i="9"/>
  <c r="H104" i="9"/>
  <c r="G104" i="9"/>
  <c r="F104" i="9"/>
  <c r="E104" i="9"/>
  <c r="B104" i="9" s="1"/>
  <c r="H103" i="9"/>
  <c r="G103" i="9"/>
  <c r="E103" i="9" s="1"/>
  <c r="B103" i="9" s="1"/>
  <c r="F103" i="9"/>
  <c r="H102" i="9"/>
  <c r="G102" i="9"/>
  <c r="E102" i="9" s="1"/>
  <c r="B102" i="9" s="1"/>
  <c r="F102" i="9"/>
  <c r="H101" i="9"/>
  <c r="G101" i="9"/>
  <c r="E101" i="9" s="1"/>
  <c r="F101" i="9"/>
  <c r="H100" i="9"/>
  <c r="G100" i="9"/>
  <c r="F100" i="9"/>
  <c r="H99" i="9"/>
  <c r="G99" i="9"/>
  <c r="E99" i="9" s="1"/>
  <c r="B99" i="9" s="1"/>
  <c r="F99" i="9"/>
  <c r="H98" i="9"/>
  <c r="E98" i="9" s="1"/>
  <c r="B98" i="9" s="1"/>
  <c r="G98" i="9"/>
  <c r="F98" i="9"/>
  <c r="H97" i="9"/>
  <c r="G97" i="9"/>
  <c r="E97" i="9" s="1"/>
  <c r="B97" i="9" s="1"/>
  <c r="F97" i="9"/>
  <c r="H96" i="9"/>
  <c r="G96" i="9"/>
  <c r="E96" i="9" s="1"/>
  <c r="B96" i="9" s="1"/>
  <c r="F96" i="9"/>
  <c r="H95" i="9"/>
  <c r="E95" i="9" s="1"/>
  <c r="B95" i="9" s="1"/>
  <c r="G95" i="9"/>
  <c r="F95" i="9"/>
  <c r="H94" i="9"/>
  <c r="G94" i="9"/>
  <c r="E94" i="9" s="1"/>
  <c r="F94" i="9"/>
  <c r="H93" i="9"/>
  <c r="G93" i="9"/>
  <c r="E93" i="9" s="1"/>
  <c r="B93" i="9" s="1"/>
  <c r="F93" i="9"/>
  <c r="H92" i="9"/>
  <c r="G92" i="9"/>
  <c r="F92" i="9"/>
  <c r="E92" i="9"/>
  <c r="B92" i="9" s="1"/>
  <c r="H91" i="9"/>
  <c r="G91" i="9"/>
  <c r="E91" i="9" s="1"/>
  <c r="B91" i="9" s="1"/>
  <c r="F91" i="9"/>
  <c r="H90" i="9"/>
  <c r="G90" i="9"/>
  <c r="E90" i="9" s="1"/>
  <c r="B90" i="9" s="1"/>
  <c r="F90" i="9"/>
  <c r="H89" i="9"/>
  <c r="G89" i="9"/>
  <c r="E89" i="9" s="1"/>
  <c r="B89" i="9" s="1"/>
  <c r="F89" i="9"/>
  <c r="H88" i="9"/>
  <c r="G88" i="9"/>
  <c r="F88" i="9"/>
  <c r="H87" i="9"/>
  <c r="G87" i="9"/>
  <c r="F87" i="9"/>
  <c r="E87" i="9"/>
  <c r="B87" i="9" s="1"/>
  <c r="H86" i="9"/>
  <c r="G86" i="9"/>
  <c r="F86" i="9"/>
  <c r="E86" i="9"/>
  <c r="B86" i="9" s="1"/>
  <c r="H85" i="9"/>
  <c r="G85" i="9"/>
  <c r="E85" i="9" s="1"/>
  <c r="B85" i="9" s="1"/>
  <c r="F85" i="9"/>
  <c r="H84" i="9"/>
  <c r="G84" i="9"/>
  <c r="F84" i="9"/>
  <c r="H83" i="9"/>
  <c r="G83" i="9"/>
  <c r="F83" i="9"/>
  <c r="H82" i="9"/>
  <c r="G82" i="9"/>
  <c r="E82" i="9" s="1"/>
  <c r="F82" i="9"/>
  <c r="H81" i="9"/>
  <c r="G81" i="9"/>
  <c r="E81" i="9" s="1"/>
  <c r="B81" i="9" s="1"/>
  <c r="F81" i="9"/>
  <c r="H80" i="9"/>
  <c r="E80" i="9" s="1"/>
  <c r="B80" i="9" s="1"/>
  <c r="G80" i="9"/>
  <c r="F80" i="9"/>
  <c r="H79" i="9"/>
  <c r="G79" i="9"/>
  <c r="E79" i="9" s="1"/>
  <c r="B79" i="9" s="1"/>
  <c r="F79" i="9"/>
  <c r="H78" i="9"/>
  <c r="E78" i="9" s="1"/>
  <c r="B78" i="9" s="1"/>
  <c r="G78" i="9"/>
  <c r="F78" i="9"/>
  <c r="H77" i="9"/>
  <c r="G77" i="9"/>
  <c r="F77" i="9"/>
  <c r="H76" i="9"/>
  <c r="G76" i="9"/>
  <c r="E76" i="9" s="1"/>
  <c r="F76" i="9"/>
  <c r="H75" i="9"/>
  <c r="G75" i="9"/>
  <c r="E75" i="9" s="1"/>
  <c r="B75" i="9" s="1"/>
  <c r="F75" i="9"/>
  <c r="H74" i="9"/>
  <c r="E74" i="9" s="1"/>
  <c r="B74" i="9" s="1"/>
  <c r="G74" i="9"/>
  <c r="F74" i="9"/>
  <c r="H73" i="9"/>
  <c r="G73" i="9"/>
  <c r="E73" i="9" s="1"/>
  <c r="F73" i="9"/>
  <c r="H72" i="9"/>
  <c r="G72" i="9"/>
  <c r="F72" i="9"/>
  <c r="H71" i="9"/>
  <c r="E71" i="9" s="1"/>
  <c r="G71" i="9"/>
  <c r="F71" i="9"/>
  <c r="H70" i="9"/>
  <c r="G70" i="9"/>
  <c r="E70" i="9" s="1"/>
  <c r="B70" i="9" s="1"/>
  <c r="F70" i="9"/>
  <c r="H69" i="9"/>
  <c r="G69" i="9"/>
  <c r="E69" i="9" s="1"/>
  <c r="F69" i="9"/>
  <c r="H68" i="9"/>
  <c r="G68" i="9"/>
  <c r="F68" i="9"/>
  <c r="E68" i="9"/>
  <c r="B68" i="9" s="1"/>
  <c r="H67" i="9"/>
  <c r="G67" i="9"/>
  <c r="E67" i="9" s="1"/>
  <c r="B67" i="9" s="1"/>
  <c r="F67" i="9"/>
  <c r="H66" i="9"/>
  <c r="G66" i="9"/>
  <c r="F66" i="9"/>
  <c r="E66" i="9"/>
  <c r="B66" i="9" s="1"/>
  <c r="H65" i="9"/>
  <c r="G65" i="9"/>
  <c r="F65" i="9"/>
  <c r="H64" i="9"/>
  <c r="G64" i="9"/>
  <c r="F64" i="9"/>
  <c r="H63" i="9"/>
  <c r="G63" i="9"/>
  <c r="E63" i="9" s="1"/>
  <c r="B63" i="9" s="1"/>
  <c r="F63" i="9"/>
  <c r="H62" i="9"/>
  <c r="G62" i="9"/>
  <c r="F62" i="9"/>
  <c r="H61" i="9"/>
  <c r="G61" i="9"/>
  <c r="F61" i="9"/>
  <c r="H60" i="9"/>
  <c r="G60" i="9"/>
  <c r="F60" i="9"/>
  <c r="H59" i="9"/>
  <c r="G59" i="9"/>
  <c r="F59" i="9"/>
  <c r="H58" i="9"/>
  <c r="G58" i="9"/>
  <c r="E58" i="9" s="1"/>
  <c r="B58" i="9" s="1"/>
  <c r="F58" i="9"/>
  <c r="H57" i="9"/>
  <c r="G57" i="9"/>
  <c r="E57" i="9" s="1"/>
  <c r="B57" i="9" s="1"/>
  <c r="F57" i="9"/>
  <c r="H56" i="9"/>
  <c r="G56" i="9"/>
  <c r="E56" i="9" s="1"/>
  <c r="B56" i="9" s="1"/>
  <c r="F56" i="9"/>
  <c r="H55" i="9"/>
  <c r="G55" i="9"/>
  <c r="F55" i="9"/>
  <c r="E55" i="9"/>
  <c r="B55" i="9" s="1"/>
  <c r="H54" i="9"/>
  <c r="G54" i="9"/>
  <c r="E54" i="9" s="1"/>
  <c r="B54" i="9" s="1"/>
  <c r="F54" i="9"/>
  <c r="H53" i="9"/>
  <c r="G53" i="9"/>
  <c r="F53" i="9"/>
  <c r="H52" i="9"/>
  <c r="G52" i="9"/>
  <c r="E52" i="9" s="1"/>
  <c r="F52" i="9"/>
  <c r="H51" i="9"/>
  <c r="G51" i="9"/>
  <c r="E51" i="9" s="1"/>
  <c r="F51" i="9"/>
  <c r="H50" i="9"/>
  <c r="E50" i="9" s="1"/>
  <c r="G50" i="9"/>
  <c r="F50" i="9"/>
  <c r="H49" i="9"/>
  <c r="G49" i="9"/>
  <c r="E49" i="9" s="1"/>
  <c r="B49" i="9" s="1"/>
  <c r="F49" i="9"/>
  <c r="H48" i="9"/>
  <c r="G48" i="9"/>
  <c r="E48" i="9" s="1"/>
  <c r="F48" i="9"/>
  <c r="H47" i="9"/>
  <c r="G47" i="9"/>
  <c r="E47" i="9" s="1"/>
  <c r="F47" i="9"/>
  <c r="H46" i="9"/>
  <c r="G46" i="9"/>
  <c r="E46" i="9" s="1"/>
  <c r="B46" i="9" s="1"/>
  <c r="F46" i="9"/>
  <c r="H45" i="9"/>
  <c r="G45" i="9"/>
  <c r="F45" i="9"/>
  <c r="H44" i="9"/>
  <c r="G44" i="9"/>
  <c r="E44" i="9" s="1"/>
  <c r="B44" i="9" s="1"/>
  <c r="F44" i="9"/>
  <c r="H43" i="9"/>
  <c r="G43" i="9"/>
  <c r="F43" i="9"/>
  <c r="E43" i="9"/>
  <c r="B43" i="9" s="1"/>
  <c r="H42" i="9"/>
  <c r="G42" i="9"/>
  <c r="E42" i="9" s="1"/>
  <c r="B42" i="9" s="1"/>
  <c r="F42" i="9"/>
  <c r="H41" i="9"/>
  <c r="G41" i="9"/>
  <c r="F41" i="9"/>
  <c r="H40" i="9"/>
  <c r="G40" i="9"/>
  <c r="E40" i="9" s="1"/>
  <c r="B40" i="9" s="1"/>
  <c r="F40" i="9"/>
  <c r="H39" i="9"/>
  <c r="G39" i="9"/>
  <c r="E39" i="9" s="1"/>
  <c r="B39" i="9" s="1"/>
  <c r="F39" i="9"/>
  <c r="H38" i="9"/>
  <c r="G38" i="9"/>
  <c r="E38" i="9" s="1"/>
  <c r="F38" i="9"/>
  <c r="H37" i="9"/>
  <c r="G37" i="9"/>
  <c r="F37" i="9"/>
  <c r="H36" i="9"/>
  <c r="E36" i="9" s="1"/>
  <c r="B36" i="9" s="1"/>
  <c r="G36" i="9"/>
  <c r="F36" i="9"/>
  <c r="H35" i="9"/>
  <c r="E35" i="9" s="1"/>
  <c r="B35" i="9" s="1"/>
  <c r="G35" i="9"/>
  <c r="F35" i="9"/>
  <c r="H34" i="9"/>
  <c r="G34" i="9"/>
  <c r="F34" i="9"/>
  <c r="H33" i="9"/>
  <c r="G33" i="9"/>
  <c r="F33" i="9"/>
  <c r="H32" i="9"/>
  <c r="G32" i="9"/>
  <c r="F32" i="9"/>
  <c r="H31" i="9"/>
  <c r="G31" i="9"/>
  <c r="F31" i="9"/>
  <c r="H30" i="9"/>
  <c r="G30" i="9"/>
  <c r="E30" i="9" s="1"/>
  <c r="B30" i="9" s="1"/>
  <c r="F30" i="9"/>
  <c r="H29" i="9"/>
  <c r="G29" i="9"/>
  <c r="F29" i="9"/>
  <c r="H28" i="9"/>
  <c r="E28" i="9" s="1"/>
  <c r="G28" i="9"/>
  <c r="F28" i="9"/>
  <c r="H27" i="9"/>
  <c r="G27" i="9"/>
  <c r="E27" i="9" s="1"/>
  <c r="B27" i="9" s="1"/>
  <c r="F27" i="9"/>
  <c r="H26" i="9"/>
  <c r="G26" i="9"/>
  <c r="F26" i="9"/>
  <c r="H25" i="9"/>
  <c r="G25" i="9"/>
  <c r="E25" i="9" s="1"/>
  <c r="B25" i="9" s="1"/>
  <c r="F25" i="9"/>
  <c r="H24" i="9"/>
  <c r="G24" i="9"/>
  <c r="F24" i="9"/>
  <c r="E24" i="9"/>
  <c r="B24" i="9" s="1"/>
  <c r="H23" i="9"/>
  <c r="E23" i="9" s="1"/>
  <c r="G23" i="9"/>
  <c r="F23" i="9"/>
  <c r="H22" i="9"/>
  <c r="G22" i="9"/>
  <c r="E22" i="9" s="1"/>
  <c r="B22" i="9" s="1"/>
  <c r="F22" i="9"/>
  <c r="F21" i="9"/>
  <c r="F4" i="9"/>
  <c r="O3" i="9"/>
  <c r="G275" i="9" s="1"/>
  <c r="I3" i="9"/>
  <c r="H3" i="9"/>
  <c r="G3" i="9"/>
  <c r="D101" i="8"/>
  <c r="D95" i="8"/>
  <c r="D90" i="8"/>
  <c r="D85" i="8"/>
  <c r="C1560" i="1" s="1"/>
  <c r="H1560" i="1" s="1"/>
  <c r="D80" i="8"/>
  <c r="D75" i="8"/>
  <c r="D70" i="8"/>
  <c r="D65" i="8"/>
  <c r="D60" i="8"/>
  <c r="D55" i="8"/>
  <c r="D50" i="8"/>
  <c r="D44" i="8"/>
  <c r="D36" i="8"/>
  <c r="C1511" i="1" s="1"/>
  <c r="H1511" i="1" s="1"/>
  <c r="D26" i="8"/>
  <c r="D18" i="8"/>
  <c r="C1493" i="1" s="1"/>
  <c r="H1493" i="1" s="1"/>
  <c r="D8" i="8"/>
  <c r="E44" i="7"/>
  <c r="D44" i="7"/>
  <c r="E39" i="7"/>
  <c r="D39" i="7"/>
  <c r="E38" i="7"/>
  <c r="D1469" i="1" s="1"/>
  <c r="E30" i="7"/>
  <c r="D30" i="7"/>
  <c r="E23" i="7"/>
  <c r="D23" i="7"/>
  <c r="E14" i="7"/>
  <c r="D14" i="7"/>
  <c r="E7" i="7"/>
  <c r="D1438" i="1" s="1"/>
  <c r="D7" i="7"/>
  <c r="F140" i="6"/>
  <c r="F139" i="6"/>
  <c r="F138" i="6"/>
  <c r="F137" i="6"/>
  <c r="F136" i="6"/>
  <c r="F135" i="6"/>
  <c r="F134" i="6"/>
  <c r="F133" i="6"/>
  <c r="F132" i="6"/>
  <c r="F131" i="6"/>
  <c r="E130" i="6"/>
  <c r="E129" i="6" s="1"/>
  <c r="D1423" i="1" s="1"/>
  <c r="D130" i="6"/>
  <c r="F130" i="6" s="1"/>
  <c r="D129"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E99" i="6"/>
  <c r="D99" i="6"/>
  <c r="F98" i="6"/>
  <c r="F97" i="6"/>
  <c r="F96" i="6"/>
  <c r="F95" i="6"/>
  <c r="E94" i="6"/>
  <c r="D94" i="6"/>
  <c r="F94" i="6" s="1"/>
  <c r="F93" i="6"/>
  <c r="F92" i="6"/>
  <c r="F91" i="6"/>
  <c r="E90" i="6"/>
  <c r="D90" i="6"/>
  <c r="F90" i="6" s="1"/>
  <c r="E89" i="6"/>
  <c r="D1383" i="1"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1322" i="1" s="1"/>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1227" i="1" s="1"/>
  <c r="D250" i="5"/>
  <c r="C1227" i="1" s="1"/>
  <c r="F249" i="5"/>
  <c r="F248" i="5"/>
  <c r="F247" i="5"/>
  <c r="E246" i="5"/>
  <c r="D246" i="5"/>
  <c r="F246" i="5" s="1"/>
  <c r="F244" i="5"/>
  <c r="F243" i="5"/>
  <c r="E242" i="5"/>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C1184" i="1" s="1"/>
  <c r="H1184" i="1" s="1"/>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F148" i="5"/>
  <c r="F147" i="5"/>
  <c r="D146" i="5"/>
  <c r="F145" i="5"/>
  <c r="F144" i="5"/>
  <c r="F143" i="5"/>
  <c r="E142" i="5"/>
  <c r="D142" i="5"/>
  <c r="F142" i="5" s="1"/>
  <c r="F141" i="5"/>
  <c r="F140" i="5"/>
  <c r="F139" i="5"/>
  <c r="F138" i="5"/>
  <c r="F137" i="5"/>
  <c r="F136" i="5"/>
  <c r="E135" i="5"/>
  <c r="E134" i="5" s="1"/>
  <c r="D135" i="5"/>
  <c r="F135" i="5" s="1"/>
  <c r="F133" i="5"/>
  <c r="F132" i="5"/>
  <c r="F131" i="5"/>
  <c r="F130" i="5"/>
  <c r="F129" i="5"/>
  <c r="F128" i="5"/>
  <c r="F127"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1057" i="1" s="1"/>
  <c r="D79" i="5"/>
  <c r="F79" i="5" s="1"/>
  <c r="F77" i="5"/>
  <c r="F76" i="5"/>
  <c r="F75" i="5"/>
  <c r="F74" i="5"/>
  <c r="F73" i="5"/>
  <c r="F72" i="5"/>
  <c r="F71" i="5"/>
  <c r="E70" i="5"/>
  <c r="D70" i="5"/>
  <c r="D69" i="5" s="1"/>
  <c r="C1047" i="1" s="1"/>
  <c r="E69" i="5"/>
  <c r="D1047" i="1" s="1"/>
  <c r="F67" i="5"/>
  <c r="F66" i="5"/>
  <c r="F65" i="5"/>
  <c r="F64" i="5"/>
  <c r="E63" i="5"/>
  <c r="D1041" i="1" s="1"/>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E12" i="5" s="1"/>
  <c r="D990" i="1" s="1"/>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19" i="1"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D466" i="4"/>
  <c r="F466" i="4" s="1"/>
  <c r="F465" i="4"/>
  <c r="F464" i="4"/>
  <c r="E463" i="4"/>
  <c r="E459" i="4" s="1"/>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2" i="1" s="1"/>
  <c r="D417" i="4"/>
  <c r="D644" i="4" s="1"/>
  <c r="C638" i="1" s="1"/>
  <c r="E416" i="4"/>
  <c r="D416" i="4"/>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E363" i="4" s="1"/>
  <c r="D358" i="1" s="1"/>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D363" i="4"/>
  <c r="F362" i="4"/>
  <c r="F361" i="4"/>
  <c r="F360" i="4"/>
  <c r="F359" i="4"/>
  <c r="F358" i="4"/>
  <c r="F357" i="4"/>
  <c r="E356" i="4"/>
  <c r="D356" i="4"/>
  <c r="F356" i="4" s="1"/>
  <c r="F355" i="4"/>
  <c r="F354" i="4"/>
  <c r="F353" i="4"/>
  <c r="E352" i="4"/>
  <c r="E351" i="4" s="1"/>
  <c r="D352"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E299" i="4"/>
  <c r="D294" i="1"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69" i="1" s="1"/>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E252" i="4" s="1"/>
  <c r="D253" i="4"/>
  <c r="C249" i="1"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3" i="4" s="1"/>
  <c r="F150" i="4"/>
  <c r="F149" i="4"/>
  <c r="F148" i="4"/>
  <c r="F147" i="4"/>
  <c r="F146" i="4"/>
  <c r="F145" i="4"/>
  <c r="F144" i="4"/>
  <c r="F143" i="4"/>
  <c r="F142" i="4"/>
  <c r="F141" i="4"/>
  <c r="E140" i="4"/>
  <c r="E139" i="4" s="1"/>
  <c r="D140" i="4"/>
  <c r="F140" i="4" s="1"/>
  <c r="D139" i="4"/>
  <c r="F139" i="4" s="1"/>
  <c r="F138" i="4"/>
  <c r="F137" i="4"/>
  <c r="F136" i="4"/>
  <c r="F135" i="4"/>
  <c r="E134" i="4"/>
  <c r="E133" i="4" s="1"/>
  <c r="D134" i="4"/>
  <c r="F134" i="4" s="1"/>
  <c r="F132" i="4"/>
  <c r="F131" i="4"/>
  <c r="F130" i="4"/>
  <c r="F129" i="4"/>
  <c r="E128" i="4"/>
  <c r="D124" i="1" s="1"/>
  <c r="D128" i="4"/>
  <c r="F127" i="4"/>
  <c r="F126" i="4"/>
  <c r="E125" i="4"/>
  <c r="D125"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78" i="1" s="1"/>
  <c r="D83" i="4"/>
  <c r="F81" i="4"/>
  <c r="F80" i="4"/>
  <c r="F79" i="4"/>
  <c r="F78" i="4"/>
  <c r="E77" i="4"/>
  <c r="D73" i="1" s="1"/>
  <c r="D77" i="4"/>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8" i="1"/>
  <c r="H1498" i="1" s="1"/>
  <c r="C1497" i="1"/>
  <c r="H1497" i="1" s="1"/>
  <c r="C1496" i="1"/>
  <c r="H1496" i="1" s="1"/>
  <c r="C1495" i="1"/>
  <c r="H1495" i="1" s="1"/>
  <c r="C1494" i="1"/>
  <c r="H1494"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J1479" i="1" s="1"/>
  <c r="D1478" i="1"/>
  <c r="C1478" i="1"/>
  <c r="D1477" i="1"/>
  <c r="C1477" i="1"/>
  <c r="J1477" i="1" s="1"/>
  <c r="D1476" i="1"/>
  <c r="C1476" i="1"/>
  <c r="D1475" i="1"/>
  <c r="C1475" i="1"/>
  <c r="D1474" i="1"/>
  <c r="C1474" i="1"/>
  <c r="J1474" i="1" s="1"/>
  <c r="D1473" i="1"/>
  <c r="C1473" i="1"/>
  <c r="J1473" i="1" s="1"/>
  <c r="D1472" i="1"/>
  <c r="C1472" i="1"/>
  <c r="D1471" i="1"/>
  <c r="C1471" i="1"/>
  <c r="J1471" i="1" s="1"/>
  <c r="D1470" i="1"/>
  <c r="C1470" i="1"/>
  <c r="D1468" i="1"/>
  <c r="C1468" i="1"/>
  <c r="D1467" i="1"/>
  <c r="C1467" i="1"/>
  <c r="D1466" i="1"/>
  <c r="C1466" i="1"/>
  <c r="D1465" i="1"/>
  <c r="C1465" i="1"/>
  <c r="J1465" i="1" s="1"/>
  <c r="D1464" i="1"/>
  <c r="C1464" i="1"/>
  <c r="D1463" i="1"/>
  <c r="C1463" i="1"/>
  <c r="D1462" i="1"/>
  <c r="C1462" i="1"/>
  <c r="C1461" i="1"/>
  <c r="D1460" i="1"/>
  <c r="C1460" i="1"/>
  <c r="D1459" i="1"/>
  <c r="C1459" i="1"/>
  <c r="J1459" i="1" s="1"/>
  <c r="D1458" i="1"/>
  <c r="C1458" i="1"/>
  <c r="J1458" i="1" s="1"/>
  <c r="D1457" i="1"/>
  <c r="C1457" i="1"/>
  <c r="D1456" i="1"/>
  <c r="C1456" i="1"/>
  <c r="D1455" i="1"/>
  <c r="C1455" i="1"/>
  <c r="J1455" i="1" s="1"/>
  <c r="D1454" i="1"/>
  <c r="C1454" i="1"/>
  <c r="D1452" i="1"/>
  <c r="C1452" i="1"/>
  <c r="J1452" i="1" s="1"/>
  <c r="D1451" i="1"/>
  <c r="C1451" i="1"/>
  <c r="D1450" i="1"/>
  <c r="C1450" i="1"/>
  <c r="D1449" i="1"/>
  <c r="C1449" i="1"/>
  <c r="D1448" i="1"/>
  <c r="C1448" i="1"/>
  <c r="J1448" i="1" s="1"/>
  <c r="D1447" i="1"/>
  <c r="C1447" i="1"/>
  <c r="J1447" i="1" s="1"/>
  <c r="D1446" i="1"/>
  <c r="C1446" i="1"/>
  <c r="J1446" i="1" s="1"/>
  <c r="D1445" i="1"/>
  <c r="C1445" i="1"/>
  <c r="D1444" i="1"/>
  <c r="C1444" i="1"/>
  <c r="D1443" i="1"/>
  <c r="C1443" i="1"/>
  <c r="D1442" i="1"/>
  <c r="C1442" i="1"/>
  <c r="J1442" i="1" s="1"/>
  <c r="D1441" i="1"/>
  <c r="C1441" i="1"/>
  <c r="J1441" i="1" s="1"/>
  <c r="D1440" i="1"/>
  <c r="C1440" i="1"/>
  <c r="J1440" i="1" s="1"/>
  <c r="D1439" i="1"/>
  <c r="C1439" i="1"/>
  <c r="C1438" i="1"/>
  <c r="D1434" i="1"/>
  <c r="C1434" i="1"/>
  <c r="D1433" i="1"/>
  <c r="C1433" i="1"/>
  <c r="D1432" i="1"/>
  <c r="C1432" i="1"/>
  <c r="D1431" i="1"/>
  <c r="C1431" i="1"/>
  <c r="D1430" i="1"/>
  <c r="C1430" i="1"/>
  <c r="D1429" i="1"/>
  <c r="C1429" i="1"/>
  <c r="D1428" i="1"/>
  <c r="C1428" i="1"/>
  <c r="D1427" i="1"/>
  <c r="C1427" i="1"/>
  <c r="D1426" i="1"/>
  <c r="C1426" i="1"/>
  <c r="D1425" i="1"/>
  <c r="C1425" i="1"/>
  <c r="D1422" i="1"/>
  <c r="C1422" i="1"/>
  <c r="D1421" i="1"/>
  <c r="C1421" i="1"/>
  <c r="D1420" i="1"/>
  <c r="C1420" i="1"/>
  <c r="D1419" i="1"/>
  <c r="C1419" i="1"/>
  <c r="D1418" i="1"/>
  <c r="C1418" i="1"/>
  <c r="D1417" i="1"/>
  <c r="C1417" i="1"/>
  <c r="D1416" i="1"/>
  <c r="C1416" i="1"/>
  <c r="D1415" i="1"/>
  <c r="C1415" i="1"/>
  <c r="D1414" i="1"/>
  <c r="C1414" i="1"/>
  <c r="D1413" i="1"/>
  <c r="C1413" i="1"/>
  <c r="C1412" i="1"/>
  <c r="D1411" i="1"/>
  <c r="C1411" i="1"/>
  <c r="D1410" i="1"/>
  <c r="C1410" i="1"/>
  <c r="D1409" i="1"/>
  <c r="C1409" i="1"/>
  <c r="D1407" i="1"/>
  <c r="C1407" i="1"/>
  <c r="D1406" i="1"/>
  <c r="C1406" i="1"/>
  <c r="D1405" i="1"/>
  <c r="C1405" i="1"/>
  <c r="D1404" i="1"/>
  <c r="C1404" i="1"/>
  <c r="D1403" i="1"/>
  <c r="C1403" i="1"/>
  <c r="D1402" i="1"/>
  <c r="C1402" i="1"/>
  <c r="D1401" i="1"/>
  <c r="D1400" i="1"/>
  <c r="C1400" i="1"/>
  <c r="H1400" i="1" s="1"/>
  <c r="D1399" i="1"/>
  <c r="C1399" i="1"/>
  <c r="D1398" i="1"/>
  <c r="C1398" i="1"/>
  <c r="D1397" i="1"/>
  <c r="C1397" i="1"/>
  <c r="H1397" i="1" s="1"/>
  <c r="D1396" i="1"/>
  <c r="C1396" i="1"/>
  <c r="D1395" i="1"/>
  <c r="C1395" i="1"/>
  <c r="D1394" i="1"/>
  <c r="C1394" i="1"/>
  <c r="H1394" i="1" s="1"/>
  <c r="D1393" i="1"/>
  <c r="D1392" i="1"/>
  <c r="C1392" i="1"/>
  <c r="D1391" i="1"/>
  <c r="C1391" i="1"/>
  <c r="D1390" i="1"/>
  <c r="C1390" i="1"/>
  <c r="D1389" i="1"/>
  <c r="C1389" i="1"/>
  <c r="D1388" i="1"/>
  <c r="C1388" i="1"/>
  <c r="D1387" i="1"/>
  <c r="C1387" i="1"/>
  <c r="D1386" i="1"/>
  <c r="C1386" i="1"/>
  <c r="D1385" i="1"/>
  <c r="C1385" i="1"/>
  <c r="D1384" i="1"/>
  <c r="C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D1368" i="1"/>
  <c r="C1368" i="1"/>
  <c r="D1367" i="1"/>
  <c r="C1367" i="1"/>
  <c r="D1366" i="1"/>
  <c r="C1366" i="1"/>
  <c r="D1365" i="1"/>
  <c r="C1365" i="1"/>
  <c r="D1364" i="1"/>
  <c r="C1364" i="1"/>
  <c r="D1363" i="1"/>
  <c r="C1363" i="1"/>
  <c r="D1362" i="1"/>
  <c r="C1362" i="1"/>
  <c r="D1361" i="1"/>
  <c r="C1361" i="1"/>
  <c r="D1360" i="1"/>
  <c r="D1359" i="1"/>
  <c r="C1359" i="1"/>
  <c r="D1358" i="1"/>
  <c r="C1358" i="1"/>
  <c r="D1357" i="1"/>
  <c r="C1357" i="1"/>
  <c r="D1356" i="1"/>
  <c r="C1356" i="1"/>
  <c r="H1356" i="1" s="1"/>
  <c r="D1355" i="1"/>
  <c r="C1355" i="1"/>
  <c r="D1354" i="1"/>
  <c r="C1354" i="1"/>
  <c r="D1353" i="1"/>
  <c r="C1353" i="1"/>
  <c r="D1352" i="1"/>
  <c r="C1352" i="1"/>
  <c r="H1352" i="1" s="1"/>
  <c r="D1351" i="1"/>
  <c r="C1351" i="1"/>
  <c r="D1350" i="1"/>
  <c r="C1350" i="1"/>
  <c r="H1350" i="1" s="1"/>
  <c r="D1349" i="1"/>
  <c r="C1349" i="1"/>
  <c r="D1348" i="1"/>
  <c r="D1347" i="1"/>
  <c r="C1347" i="1"/>
  <c r="D1346" i="1"/>
  <c r="C1346" i="1"/>
  <c r="D1345" i="1"/>
  <c r="C1345" i="1"/>
  <c r="D1344" i="1"/>
  <c r="C1344" i="1"/>
  <c r="H1344" i="1" s="1"/>
  <c r="D1343" i="1"/>
  <c r="C1343" i="1"/>
  <c r="D1342" i="1"/>
  <c r="C1342" i="1"/>
  <c r="D1341" i="1"/>
  <c r="C1341" i="1"/>
  <c r="D1340" i="1"/>
  <c r="C1340" i="1"/>
  <c r="D1339" i="1"/>
  <c r="C1339" i="1"/>
  <c r="D1338" i="1"/>
  <c r="C1338" i="1"/>
  <c r="H1338" i="1" s="1"/>
  <c r="D1337" i="1"/>
  <c r="C1337" i="1"/>
  <c r="D1336" i="1"/>
  <c r="C1336" i="1"/>
  <c r="D1335" i="1"/>
  <c r="C1335" i="1"/>
  <c r="D1334" i="1"/>
  <c r="C1334" i="1"/>
  <c r="D1333" i="1"/>
  <c r="C1333" i="1"/>
  <c r="D1332" i="1"/>
  <c r="C1332" i="1"/>
  <c r="H1332" i="1" s="1"/>
  <c r="D1331" i="1"/>
  <c r="C1331" i="1"/>
  <c r="D1330" i="1"/>
  <c r="D1328" i="1"/>
  <c r="C1328" i="1"/>
  <c r="H1328" i="1" s="1"/>
  <c r="D1327" i="1"/>
  <c r="C1327" i="1"/>
  <c r="D1326" i="1"/>
  <c r="C1326" i="1"/>
  <c r="D1325" i="1"/>
  <c r="C1325" i="1"/>
  <c r="D1324" i="1"/>
  <c r="C1324" i="1"/>
  <c r="D1323" i="1"/>
  <c r="C1323" i="1"/>
  <c r="D1321" i="1"/>
  <c r="C1321" i="1"/>
  <c r="D1320" i="1"/>
  <c r="C1320" i="1"/>
  <c r="D1319" i="1"/>
  <c r="C1319" i="1"/>
  <c r="D1318" i="1"/>
  <c r="C1318" i="1"/>
  <c r="D1317" i="1"/>
  <c r="C1317" i="1"/>
  <c r="D1316" i="1"/>
  <c r="C1316" i="1"/>
  <c r="H1316" i="1" s="1"/>
  <c r="D1315" i="1"/>
  <c r="C1315" i="1"/>
  <c r="D1314" i="1"/>
  <c r="C1314" i="1"/>
  <c r="D1313" i="1"/>
  <c r="C1313" i="1"/>
  <c r="H1313" i="1" s="1"/>
  <c r="D1312" i="1"/>
  <c r="C1312" i="1"/>
  <c r="D1311" i="1"/>
  <c r="C1311" i="1"/>
  <c r="D1310" i="1"/>
  <c r="C1310" i="1"/>
  <c r="H1310" i="1" s="1"/>
  <c r="D1309" i="1"/>
  <c r="C1309" i="1"/>
  <c r="H1309" i="1" s="1"/>
  <c r="D1308" i="1"/>
  <c r="C1308" i="1"/>
  <c r="D1307" i="1"/>
  <c r="C1307" i="1"/>
  <c r="H1307" i="1" s="1"/>
  <c r="D1306" i="1"/>
  <c r="C1306" i="1"/>
  <c r="D1305" i="1"/>
  <c r="C1305" i="1"/>
  <c r="D1304" i="1"/>
  <c r="C1304" i="1"/>
  <c r="H1304" i="1" s="1"/>
  <c r="D1303" i="1"/>
  <c r="C1303" i="1"/>
  <c r="H1303" i="1" s="1"/>
  <c r="D1302" i="1"/>
  <c r="C1302" i="1"/>
  <c r="D1301" i="1"/>
  <c r="C1301" i="1"/>
  <c r="H1301" i="1" s="1"/>
  <c r="D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H1269" i="1" s="1"/>
  <c r="D1268" i="1"/>
  <c r="C1268" i="1"/>
  <c r="D1267" i="1"/>
  <c r="C1267" i="1"/>
  <c r="D1266" i="1"/>
  <c r="C1266" i="1"/>
  <c r="D1265" i="1"/>
  <c r="C1265" i="1"/>
  <c r="D1264" i="1"/>
  <c r="C1264" i="1"/>
  <c r="D1263" i="1"/>
  <c r="C1263" i="1"/>
  <c r="H1263" i="1" s="1"/>
  <c r="D1262" i="1"/>
  <c r="C1262" i="1"/>
  <c r="D1261" i="1"/>
  <c r="C1261" i="1"/>
  <c r="D1260" i="1"/>
  <c r="C1260" i="1"/>
  <c r="D1259" i="1"/>
  <c r="C1259" i="1"/>
  <c r="D1258" i="1"/>
  <c r="C1258" i="1"/>
  <c r="D1257" i="1"/>
  <c r="C1257" i="1"/>
  <c r="H1257" i="1" s="1"/>
  <c r="D1256" i="1"/>
  <c r="C1256" i="1"/>
  <c r="D1255" i="1"/>
  <c r="C1255" i="1"/>
  <c r="D1254" i="1"/>
  <c r="C1254" i="1"/>
  <c r="D1253" i="1"/>
  <c r="C1253" i="1"/>
  <c r="D1252" i="1"/>
  <c r="C1252" i="1"/>
  <c r="D1251" i="1"/>
  <c r="C1251" i="1"/>
  <c r="H1251" i="1" s="1"/>
  <c r="D1250" i="1"/>
  <c r="C1250" i="1"/>
  <c r="D1249" i="1"/>
  <c r="C1249" i="1"/>
  <c r="D1248" i="1"/>
  <c r="C1248" i="1"/>
  <c r="D1247" i="1"/>
  <c r="C1247" i="1"/>
  <c r="D1246" i="1"/>
  <c r="C1246" i="1"/>
  <c r="D1245" i="1"/>
  <c r="C1245" i="1"/>
  <c r="H1245" i="1" s="1"/>
  <c r="D1244" i="1"/>
  <c r="C1244" i="1"/>
  <c r="D1243" i="1"/>
  <c r="C1243" i="1"/>
  <c r="D1242" i="1"/>
  <c r="C1242" i="1"/>
  <c r="D1241" i="1"/>
  <c r="C1241" i="1"/>
  <c r="D1240" i="1"/>
  <c r="C1240" i="1"/>
  <c r="D1239" i="1"/>
  <c r="C1239" i="1"/>
  <c r="H1239" i="1" s="1"/>
  <c r="D1238" i="1"/>
  <c r="C1238" i="1"/>
  <c r="D1237" i="1"/>
  <c r="C1237" i="1"/>
  <c r="D1236" i="1"/>
  <c r="C1236" i="1"/>
  <c r="D1235" i="1"/>
  <c r="D1234" i="1"/>
  <c r="C1234" i="1"/>
  <c r="D1233" i="1"/>
  <c r="C1233" i="1"/>
  <c r="D1232" i="1"/>
  <c r="C1232" i="1"/>
  <c r="H1232" i="1" s="1"/>
  <c r="D1231" i="1"/>
  <c r="C1231" i="1"/>
  <c r="H1231" i="1" s="1"/>
  <c r="D1230" i="1"/>
  <c r="C1230" i="1"/>
  <c r="D1229" i="1"/>
  <c r="C1229" i="1"/>
  <c r="H1229" i="1" s="1"/>
  <c r="D1228" i="1"/>
  <c r="C1228" i="1"/>
  <c r="D1226" i="1"/>
  <c r="C1226" i="1"/>
  <c r="D1225" i="1"/>
  <c r="C1225" i="1"/>
  <c r="H1225" i="1" s="1"/>
  <c r="D1224" i="1"/>
  <c r="C1224" i="1"/>
  <c r="D1223" i="1"/>
  <c r="C1223" i="1"/>
  <c r="D1221" i="1"/>
  <c r="C1221" i="1"/>
  <c r="H1221" i="1" s="1"/>
  <c r="D1220" i="1"/>
  <c r="C1220" i="1"/>
  <c r="H1220" i="1" s="1"/>
  <c r="D1219" i="1"/>
  <c r="C1219" i="1"/>
  <c r="D1218" i="1"/>
  <c r="C1218" i="1"/>
  <c r="D1217" i="1"/>
  <c r="C1217" i="1"/>
  <c r="H1217" i="1" s="1"/>
  <c r="D1216" i="1"/>
  <c r="C1216" i="1"/>
  <c r="D1213" i="1"/>
  <c r="C1213" i="1"/>
  <c r="H1213" i="1" s="1"/>
  <c r="D1212" i="1"/>
  <c r="C1212" i="1"/>
  <c r="D1211" i="1"/>
  <c r="C1211" i="1"/>
  <c r="D1210" i="1"/>
  <c r="C1210" i="1"/>
  <c r="D1209" i="1"/>
  <c r="C1209" i="1"/>
  <c r="H1209" i="1" s="1"/>
  <c r="D1208" i="1"/>
  <c r="C1208" i="1"/>
  <c r="D1207" i="1"/>
  <c r="C1207" i="1"/>
  <c r="H1207" i="1" s="1"/>
  <c r="D1206" i="1"/>
  <c r="C1206" i="1"/>
  <c r="D1205" i="1"/>
  <c r="C1205" i="1"/>
  <c r="D1204" i="1"/>
  <c r="C1204" i="1"/>
  <c r="D1203" i="1"/>
  <c r="C1203" i="1"/>
  <c r="H1203" i="1" s="1"/>
  <c r="D1202" i="1"/>
  <c r="C1202" i="1"/>
  <c r="C1201" i="1"/>
  <c r="D1200" i="1"/>
  <c r="C1200" i="1"/>
  <c r="D1199" i="1"/>
  <c r="C1199" i="1"/>
  <c r="H1199" i="1" s="1"/>
  <c r="D1198" i="1"/>
  <c r="C1198" i="1"/>
  <c r="D1197" i="1"/>
  <c r="C1197" i="1"/>
  <c r="D1196" i="1"/>
  <c r="C1196" i="1"/>
  <c r="D1195" i="1"/>
  <c r="C1195" i="1"/>
  <c r="D1194" i="1"/>
  <c r="C1194" i="1"/>
  <c r="D1193" i="1"/>
  <c r="C1193" i="1"/>
  <c r="H1193" i="1" s="1"/>
  <c r="D1192" i="1"/>
  <c r="C1192" i="1"/>
  <c r="D1191" i="1"/>
  <c r="C1191" i="1"/>
  <c r="D1190" i="1"/>
  <c r="C1190" i="1"/>
  <c r="D1189" i="1"/>
  <c r="C1189" i="1"/>
  <c r="D1188" i="1"/>
  <c r="C1188" i="1"/>
  <c r="D1187" i="1"/>
  <c r="C1187" i="1"/>
  <c r="H1187" i="1" s="1"/>
  <c r="D1186" i="1"/>
  <c r="C1186" i="1"/>
  <c r="D1185" i="1"/>
  <c r="C1185" i="1"/>
  <c r="D1184" i="1"/>
  <c r="D1182" i="1"/>
  <c r="C1182" i="1"/>
  <c r="D1181" i="1"/>
  <c r="C1181" i="1"/>
  <c r="D1180" i="1"/>
  <c r="C1180" i="1"/>
  <c r="D1179" i="1"/>
  <c r="C1179" i="1"/>
  <c r="H1179" i="1" s="1"/>
  <c r="D1178" i="1"/>
  <c r="C1178" i="1"/>
  <c r="D1177" i="1"/>
  <c r="C1177" i="1"/>
  <c r="D1176" i="1"/>
  <c r="C1176" i="1"/>
  <c r="D1175" i="1"/>
  <c r="C1175" i="1"/>
  <c r="D1174" i="1"/>
  <c r="C1174" i="1"/>
  <c r="D1173" i="1"/>
  <c r="C1173" i="1"/>
  <c r="H1173" i="1" s="1"/>
  <c r="D1172" i="1"/>
  <c r="C1172" i="1"/>
  <c r="D1171" i="1"/>
  <c r="C1171" i="1"/>
  <c r="D1170" i="1"/>
  <c r="C1170" i="1"/>
  <c r="D1169" i="1"/>
  <c r="C1169" i="1"/>
  <c r="D1168" i="1"/>
  <c r="C1168" i="1"/>
  <c r="D1166" i="1"/>
  <c r="C1166" i="1"/>
  <c r="H1166" i="1" s="1"/>
  <c r="D1165" i="1"/>
  <c r="C1165" i="1"/>
  <c r="D1164" i="1"/>
  <c r="C1164" i="1"/>
  <c r="D1163" i="1"/>
  <c r="C1163" i="1"/>
  <c r="D1162" i="1"/>
  <c r="C1162" i="1"/>
  <c r="D1161" i="1"/>
  <c r="C1161" i="1"/>
  <c r="H1161" i="1" s="1"/>
  <c r="D1160" i="1"/>
  <c r="C1160" i="1"/>
  <c r="H1160" i="1" s="1"/>
  <c r="D1159" i="1"/>
  <c r="C1159" i="1"/>
  <c r="D1158" i="1"/>
  <c r="C1158" i="1"/>
  <c r="C1157" i="1"/>
  <c r="D1156" i="1"/>
  <c r="C1156" i="1"/>
  <c r="D1155" i="1"/>
  <c r="C1155" i="1"/>
  <c r="H1155" i="1" s="1"/>
  <c r="C1154" i="1"/>
  <c r="D1151" i="1"/>
  <c r="C1151" i="1"/>
  <c r="H1151" i="1" s="1"/>
  <c r="D1150" i="1"/>
  <c r="C1150" i="1"/>
  <c r="D1149" i="1"/>
  <c r="C1149" i="1"/>
  <c r="D1148" i="1"/>
  <c r="D1147" i="1"/>
  <c r="C1147" i="1"/>
  <c r="H1147" i="1" s="1"/>
  <c r="D1146" i="1"/>
  <c r="C1146" i="1"/>
  <c r="D1145" i="1"/>
  <c r="C1145" i="1"/>
  <c r="D1144" i="1"/>
  <c r="C1144" i="1"/>
  <c r="D1143" i="1"/>
  <c r="C1143" i="1"/>
  <c r="H1143" i="1" s="1"/>
  <c r="D1142" i="1"/>
  <c r="C1142" i="1"/>
  <c r="D1141" i="1"/>
  <c r="C1141" i="1"/>
  <c r="H1141" i="1" s="1"/>
  <c r="D1140" i="1"/>
  <c r="C1140" i="1"/>
  <c r="D1139" i="1"/>
  <c r="C1139" i="1"/>
  <c r="D1138" i="1"/>
  <c r="C1138" i="1"/>
  <c r="D1137" i="1"/>
  <c r="C1137" i="1"/>
  <c r="H1137" i="1" s="1"/>
  <c r="D1136" i="1"/>
  <c r="C1136" i="1"/>
  <c r="D1135" i="1"/>
  <c r="C1135" i="1"/>
  <c r="H1135" i="1" s="1"/>
  <c r="D1134" i="1"/>
  <c r="C1134" i="1"/>
  <c r="D1133" i="1"/>
  <c r="C1133" i="1"/>
  <c r="D1132" i="1"/>
  <c r="C1132" i="1"/>
  <c r="D1131" i="1"/>
  <c r="C1131" i="1"/>
  <c r="H1131" i="1" s="1"/>
  <c r="D1130" i="1"/>
  <c r="C1130" i="1"/>
  <c r="D1129" i="1"/>
  <c r="C1129" i="1"/>
  <c r="H1129" i="1" s="1"/>
  <c r="D1128" i="1"/>
  <c r="C1128" i="1"/>
  <c r="D1127" i="1"/>
  <c r="C1127" i="1"/>
  <c r="D1126" i="1"/>
  <c r="C1126" i="1"/>
  <c r="D1125" i="1"/>
  <c r="C1125" i="1"/>
  <c r="H1125" i="1" s="1"/>
  <c r="C1124" i="1"/>
  <c r="D1123" i="1"/>
  <c r="C1123" i="1"/>
  <c r="D1122" i="1"/>
  <c r="C1122" i="1"/>
  <c r="D1121" i="1"/>
  <c r="C1121" i="1"/>
  <c r="H1121" i="1" s="1"/>
  <c r="D1120" i="1"/>
  <c r="C1120" i="1"/>
  <c r="D1119" i="1"/>
  <c r="C1119" i="1"/>
  <c r="D1118" i="1"/>
  <c r="C1118" i="1"/>
  <c r="D1117" i="1"/>
  <c r="C1117" i="1"/>
  <c r="H1117" i="1" s="1"/>
  <c r="D1116" i="1"/>
  <c r="C1116" i="1"/>
  <c r="D1115" i="1"/>
  <c r="C1115" i="1"/>
  <c r="H1115" i="1" s="1"/>
  <c r="D1114" i="1"/>
  <c r="C1114" i="1"/>
  <c r="D1113" i="1"/>
  <c r="C1113" i="1"/>
  <c r="D1112" i="1"/>
  <c r="D1111" i="1"/>
  <c r="C1111" i="1"/>
  <c r="D1110" i="1"/>
  <c r="C1110" i="1"/>
  <c r="D1109" i="1"/>
  <c r="C1109" i="1"/>
  <c r="H1109" i="1" s="1"/>
  <c r="D1108" i="1"/>
  <c r="C1108" i="1"/>
  <c r="D1107" i="1"/>
  <c r="C1107" i="1"/>
  <c r="H1107" i="1" s="1"/>
  <c r="D1106" i="1"/>
  <c r="C1106" i="1"/>
  <c r="H1106" i="1" s="1"/>
  <c r="D1105" i="1"/>
  <c r="C1105" i="1"/>
  <c r="D1104" i="1"/>
  <c r="D1103" i="1"/>
  <c r="C1103" i="1"/>
  <c r="D1102" i="1"/>
  <c r="C1102" i="1"/>
  <c r="D1101" i="1"/>
  <c r="C1101" i="1"/>
  <c r="H1101" i="1" s="1"/>
  <c r="D1100" i="1"/>
  <c r="C1100" i="1"/>
  <c r="D1099" i="1"/>
  <c r="C1099" i="1"/>
  <c r="D1098" i="1"/>
  <c r="C1098" i="1"/>
  <c r="D1097" i="1"/>
  <c r="C1097" i="1"/>
  <c r="D1096" i="1"/>
  <c r="D1095" i="1"/>
  <c r="C1095" i="1"/>
  <c r="D1094" i="1"/>
  <c r="C1094" i="1"/>
  <c r="H1094" i="1" s="1"/>
  <c r="D1093" i="1"/>
  <c r="C1093" i="1"/>
  <c r="H1093" i="1" s="1"/>
  <c r="D1092" i="1"/>
  <c r="C1092" i="1"/>
  <c r="D1091" i="1"/>
  <c r="C1091" i="1"/>
  <c r="H1091" i="1" s="1"/>
  <c r="D1090" i="1"/>
  <c r="C1090" i="1"/>
  <c r="D1089" i="1"/>
  <c r="C1089" i="1"/>
  <c r="D1088" i="1"/>
  <c r="C1088" i="1"/>
  <c r="H1088" i="1" s="1"/>
  <c r="D1087" i="1"/>
  <c r="C1087" i="1"/>
  <c r="H1087" i="1" s="1"/>
  <c r="D1086" i="1"/>
  <c r="C1086" i="1"/>
  <c r="D1085" i="1"/>
  <c r="C1085" i="1"/>
  <c r="H1085" i="1" s="1"/>
  <c r="D1084" i="1"/>
  <c r="C1084" i="1"/>
  <c r="D1083" i="1"/>
  <c r="C1083" i="1"/>
  <c r="D1082" i="1"/>
  <c r="C1082" i="1"/>
  <c r="H1082" i="1" s="1"/>
  <c r="D1081" i="1"/>
  <c r="C1081" i="1"/>
  <c r="H1081" i="1" s="1"/>
  <c r="D1080" i="1"/>
  <c r="C1080" i="1"/>
  <c r="D1079" i="1"/>
  <c r="C1079" i="1"/>
  <c r="H1079" i="1" s="1"/>
  <c r="D1078" i="1"/>
  <c r="C1078" i="1"/>
  <c r="D1077" i="1"/>
  <c r="C1077" i="1"/>
  <c r="D1076" i="1"/>
  <c r="C1076" i="1"/>
  <c r="H1076" i="1" s="1"/>
  <c r="D1075" i="1"/>
  <c r="C1075" i="1"/>
  <c r="H1075" i="1" s="1"/>
  <c r="D1074" i="1"/>
  <c r="C1074" i="1"/>
  <c r="D1073" i="1"/>
  <c r="C1073" i="1"/>
  <c r="H1073" i="1" s="1"/>
  <c r="D1072" i="1"/>
  <c r="C1072" i="1"/>
  <c r="D1071" i="1"/>
  <c r="C1071" i="1"/>
  <c r="D1070" i="1"/>
  <c r="C1070" i="1"/>
  <c r="H1070" i="1" s="1"/>
  <c r="D1069" i="1"/>
  <c r="C1069" i="1"/>
  <c r="H1069" i="1" s="1"/>
  <c r="D1068" i="1"/>
  <c r="C1068" i="1"/>
  <c r="D1067" i="1"/>
  <c r="C1067" i="1"/>
  <c r="H1067" i="1" s="1"/>
  <c r="D1066" i="1"/>
  <c r="C1066" i="1"/>
  <c r="D1064" i="1"/>
  <c r="C1064" i="1"/>
  <c r="D1063" i="1"/>
  <c r="C1063" i="1"/>
  <c r="H1063" i="1" s="1"/>
  <c r="D1062" i="1"/>
  <c r="C1062" i="1"/>
  <c r="D1061" i="1"/>
  <c r="C1061" i="1"/>
  <c r="D1060" i="1"/>
  <c r="C1060" i="1"/>
  <c r="D1059" i="1"/>
  <c r="C1059" i="1"/>
  <c r="H1059" i="1" s="1"/>
  <c r="D1058" i="1"/>
  <c r="C1058" i="1"/>
  <c r="C1057" i="1"/>
  <c r="D1055" i="1"/>
  <c r="C1055" i="1"/>
  <c r="D1054" i="1"/>
  <c r="C1054" i="1"/>
  <c r="D1053" i="1"/>
  <c r="C1053" i="1"/>
  <c r="D1052" i="1"/>
  <c r="C1052" i="1"/>
  <c r="H1052" i="1" s="1"/>
  <c r="D1051" i="1"/>
  <c r="C1051" i="1"/>
  <c r="H1051" i="1" s="1"/>
  <c r="D1050" i="1"/>
  <c r="C1050" i="1"/>
  <c r="D1049" i="1"/>
  <c r="C1049" i="1"/>
  <c r="D1048" i="1"/>
  <c r="C1048" i="1"/>
  <c r="D1045" i="1"/>
  <c r="C1045" i="1"/>
  <c r="H1045" i="1" s="1"/>
  <c r="D1044" i="1"/>
  <c r="C1044" i="1"/>
  <c r="D1043" i="1"/>
  <c r="C1043" i="1"/>
  <c r="H1043" i="1" s="1"/>
  <c r="D1042" i="1"/>
  <c r="C1042" i="1"/>
  <c r="C1041" i="1"/>
  <c r="D1040" i="1"/>
  <c r="C1040" i="1"/>
  <c r="H1040" i="1" s="1"/>
  <c r="D1039" i="1"/>
  <c r="C1039" i="1"/>
  <c r="D1038" i="1"/>
  <c r="C1038" i="1"/>
  <c r="D1037" i="1"/>
  <c r="C1037" i="1"/>
  <c r="H1037" i="1" s="1"/>
  <c r="D1036" i="1"/>
  <c r="C1036" i="1"/>
  <c r="D1035" i="1"/>
  <c r="C1035" i="1"/>
  <c r="D1034" i="1"/>
  <c r="C1034" i="1"/>
  <c r="H1034" i="1" s="1"/>
  <c r="D1033" i="1"/>
  <c r="C1033" i="1"/>
  <c r="D1032" i="1"/>
  <c r="C1032" i="1"/>
  <c r="D1031" i="1"/>
  <c r="C1031" i="1"/>
  <c r="H1031" i="1" s="1"/>
  <c r="D1030" i="1"/>
  <c r="C1030" i="1"/>
  <c r="D1029" i="1"/>
  <c r="C1029" i="1"/>
  <c r="D1028" i="1"/>
  <c r="C1028" i="1"/>
  <c r="H1028" i="1" s="1"/>
  <c r="D1027" i="1"/>
  <c r="C1027" i="1"/>
  <c r="D1026" i="1"/>
  <c r="C1026" i="1"/>
  <c r="D1025" i="1"/>
  <c r="C1025" i="1"/>
  <c r="H1025" i="1" s="1"/>
  <c r="D1024" i="1"/>
  <c r="C1024" i="1"/>
  <c r="D1023" i="1"/>
  <c r="C1023" i="1"/>
  <c r="D1022" i="1"/>
  <c r="C1022" i="1"/>
  <c r="H1022" i="1" s="1"/>
  <c r="D1021" i="1"/>
  <c r="C1021" i="1"/>
  <c r="D1020" i="1"/>
  <c r="C1020" i="1"/>
  <c r="D1019" i="1"/>
  <c r="C1019" i="1"/>
  <c r="H1019" i="1" s="1"/>
  <c r="D1018" i="1"/>
  <c r="C1018" i="1"/>
  <c r="D1017" i="1"/>
  <c r="C1017" i="1"/>
  <c r="D1016" i="1"/>
  <c r="C1016" i="1"/>
  <c r="H1016" i="1" s="1"/>
  <c r="D1015" i="1"/>
  <c r="C1015" i="1"/>
  <c r="D1014" i="1"/>
  <c r="C1014" i="1"/>
  <c r="D1013" i="1"/>
  <c r="C1013" i="1"/>
  <c r="H1013" i="1" s="1"/>
  <c r="D1012" i="1"/>
  <c r="C1012" i="1"/>
  <c r="D1011" i="1"/>
  <c r="C1011" i="1"/>
  <c r="D1010" i="1"/>
  <c r="C1010" i="1"/>
  <c r="H1010" i="1" s="1"/>
  <c r="D1009" i="1"/>
  <c r="C1009" i="1"/>
  <c r="D1008" i="1"/>
  <c r="C1008" i="1"/>
  <c r="D1007" i="1"/>
  <c r="C1007" i="1"/>
  <c r="H1007" i="1" s="1"/>
  <c r="D1006" i="1"/>
  <c r="C1006" i="1"/>
  <c r="D1005" i="1"/>
  <c r="C1005" i="1"/>
  <c r="D1004" i="1"/>
  <c r="C1004" i="1"/>
  <c r="H1004" i="1" s="1"/>
  <c r="D1003" i="1"/>
  <c r="C1003" i="1"/>
  <c r="D1002" i="1"/>
  <c r="C1002" i="1"/>
  <c r="D1001" i="1"/>
  <c r="C1001" i="1"/>
  <c r="H1001" i="1" s="1"/>
  <c r="D1000" i="1"/>
  <c r="C1000" i="1"/>
  <c r="D999" i="1"/>
  <c r="C999" i="1"/>
  <c r="D998" i="1"/>
  <c r="C998" i="1"/>
  <c r="H998" i="1" s="1"/>
  <c r="D997" i="1"/>
  <c r="C997" i="1"/>
  <c r="D996" i="1"/>
  <c r="C996" i="1"/>
  <c r="D995" i="1"/>
  <c r="C995" i="1"/>
  <c r="H995" i="1" s="1"/>
  <c r="D994" i="1"/>
  <c r="C994" i="1"/>
  <c r="D993" i="1"/>
  <c r="C993" i="1"/>
  <c r="D992" i="1"/>
  <c r="C992" i="1"/>
  <c r="H992" i="1" s="1"/>
  <c r="D991" i="1"/>
  <c r="C991" i="1"/>
  <c r="D989" i="1"/>
  <c r="C989" i="1"/>
  <c r="D988" i="1"/>
  <c r="C988" i="1"/>
  <c r="D987" i="1"/>
  <c r="C987" i="1"/>
  <c r="H987" i="1" s="1"/>
  <c r="D986" i="1"/>
  <c r="C986" i="1"/>
  <c r="D983" i="1"/>
  <c r="C983" i="1"/>
  <c r="H983" i="1" s="1"/>
  <c r="D982" i="1"/>
  <c r="C982" i="1"/>
  <c r="D981" i="1"/>
  <c r="C981" i="1"/>
  <c r="D980" i="1"/>
  <c r="C980" i="1"/>
  <c r="H980" i="1" s="1"/>
  <c r="D979" i="1"/>
  <c r="C979" i="1"/>
  <c r="H979" i="1" s="1"/>
  <c r="D978" i="1"/>
  <c r="C978" i="1"/>
  <c r="D977" i="1"/>
  <c r="C977" i="1"/>
  <c r="H977" i="1" s="1"/>
  <c r="D976" i="1"/>
  <c r="C976" i="1"/>
  <c r="D975" i="1"/>
  <c r="C975" i="1"/>
  <c r="D974" i="1"/>
  <c r="C974" i="1"/>
  <c r="H974" i="1" s="1"/>
  <c r="D973" i="1"/>
  <c r="C973" i="1"/>
  <c r="H973" i="1" s="1"/>
  <c r="D972" i="1"/>
  <c r="C972" i="1"/>
  <c r="D971" i="1"/>
  <c r="C971" i="1"/>
  <c r="H971" i="1" s="1"/>
  <c r="D970" i="1"/>
  <c r="C970" i="1"/>
  <c r="D969" i="1"/>
  <c r="C969" i="1"/>
  <c r="D968" i="1"/>
  <c r="C968" i="1"/>
  <c r="H968" i="1" s="1"/>
  <c r="D967" i="1"/>
  <c r="C967" i="1"/>
  <c r="H967" i="1" s="1"/>
  <c r="D966" i="1"/>
  <c r="C966" i="1"/>
  <c r="D965" i="1"/>
  <c r="C965" i="1"/>
  <c r="H965" i="1" s="1"/>
  <c r="D964" i="1"/>
  <c r="C964" i="1"/>
  <c r="D963" i="1"/>
  <c r="C963" i="1"/>
  <c r="D962" i="1"/>
  <c r="C962" i="1"/>
  <c r="H962" i="1" s="1"/>
  <c r="D961" i="1"/>
  <c r="C961" i="1"/>
  <c r="H961" i="1" s="1"/>
  <c r="D960" i="1"/>
  <c r="C960" i="1"/>
  <c r="D959" i="1"/>
  <c r="C959" i="1"/>
  <c r="H959" i="1" s="1"/>
  <c r="D958" i="1"/>
  <c r="C958" i="1"/>
  <c r="D957" i="1"/>
  <c r="C957" i="1"/>
  <c r="D956" i="1"/>
  <c r="C956" i="1"/>
  <c r="H956" i="1" s="1"/>
  <c r="D955" i="1"/>
  <c r="C955" i="1"/>
  <c r="H955" i="1" s="1"/>
  <c r="D954" i="1"/>
  <c r="C954" i="1"/>
  <c r="D953" i="1"/>
  <c r="C953" i="1"/>
  <c r="H953" i="1" s="1"/>
  <c r="D952" i="1"/>
  <c r="C952" i="1"/>
  <c r="D951" i="1"/>
  <c r="C951" i="1"/>
  <c r="D950" i="1"/>
  <c r="C950" i="1"/>
  <c r="H950" i="1" s="1"/>
  <c r="D949" i="1"/>
  <c r="C949" i="1"/>
  <c r="H949" i="1" s="1"/>
  <c r="D948" i="1"/>
  <c r="C948" i="1"/>
  <c r="D947" i="1"/>
  <c r="C947" i="1"/>
  <c r="H947" i="1" s="1"/>
  <c r="D946" i="1"/>
  <c r="C946" i="1"/>
  <c r="D945" i="1"/>
  <c r="C945" i="1"/>
  <c r="D944" i="1"/>
  <c r="C944" i="1"/>
  <c r="H944" i="1" s="1"/>
  <c r="D943" i="1"/>
  <c r="C943" i="1"/>
  <c r="H943" i="1" s="1"/>
  <c r="D942" i="1"/>
  <c r="C942" i="1"/>
  <c r="D941" i="1"/>
  <c r="C941" i="1"/>
  <c r="H941" i="1" s="1"/>
  <c r="D940" i="1"/>
  <c r="C940" i="1"/>
  <c r="D939" i="1"/>
  <c r="C939" i="1"/>
  <c r="D938" i="1"/>
  <c r="C938" i="1"/>
  <c r="H938" i="1" s="1"/>
  <c r="D937" i="1"/>
  <c r="C937" i="1"/>
  <c r="H937" i="1" s="1"/>
  <c r="D936" i="1"/>
  <c r="C936" i="1"/>
  <c r="D935" i="1"/>
  <c r="C935" i="1"/>
  <c r="H935" i="1" s="1"/>
  <c r="D934" i="1"/>
  <c r="C934" i="1"/>
  <c r="D933" i="1"/>
  <c r="C933" i="1"/>
  <c r="D932" i="1"/>
  <c r="C932" i="1"/>
  <c r="H932" i="1" s="1"/>
  <c r="D931" i="1"/>
  <c r="C931" i="1"/>
  <c r="H931" i="1" s="1"/>
  <c r="D930" i="1"/>
  <c r="C930" i="1"/>
  <c r="D929" i="1"/>
  <c r="C929" i="1"/>
  <c r="H929" i="1" s="1"/>
  <c r="D928" i="1"/>
  <c r="C928" i="1"/>
  <c r="D927" i="1"/>
  <c r="C927" i="1"/>
  <c r="D926" i="1"/>
  <c r="C926" i="1"/>
  <c r="H926" i="1" s="1"/>
  <c r="D925" i="1"/>
  <c r="C925" i="1"/>
  <c r="H925" i="1" s="1"/>
  <c r="D924" i="1"/>
  <c r="C924" i="1"/>
  <c r="D923" i="1"/>
  <c r="C923" i="1"/>
  <c r="H923" i="1" s="1"/>
  <c r="D922" i="1"/>
  <c r="C922" i="1"/>
  <c r="D921" i="1"/>
  <c r="C921" i="1"/>
  <c r="D920" i="1"/>
  <c r="C920" i="1"/>
  <c r="H920" i="1" s="1"/>
  <c r="D919" i="1"/>
  <c r="C919" i="1"/>
  <c r="H919" i="1" s="1"/>
  <c r="D918" i="1"/>
  <c r="C918" i="1"/>
  <c r="D917" i="1"/>
  <c r="C917" i="1"/>
  <c r="H917" i="1" s="1"/>
  <c r="D916" i="1"/>
  <c r="C916" i="1"/>
  <c r="D915" i="1"/>
  <c r="C915" i="1"/>
  <c r="D914" i="1"/>
  <c r="C914" i="1"/>
  <c r="H914" i="1" s="1"/>
  <c r="D913" i="1"/>
  <c r="C913" i="1"/>
  <c r="H913" i="1" s="1"/>
  <c r="D912" i="1"/>
  <c r="C912" i="1"/>
  <c r="D911" i="1"/>
  <c r="C911" i="1"/>
  <c r="H911" i="1" s="1"/>
  <c r="D910" i="1"/>
  <c r="C910" i="1"/>
  <c r="D909" i="1"/>
  <c r="C909" i="1"/>
  <c r="D908" i="1"/>
  <c r="C908" i="1"/>
  <c r="H908" i="1" s="1"/>
  <c r="D907" i="1"/>
  <c r="C907" i="1"/>
  <c r="H907" i="1" s="1"/>
  <c r="D906" i="1"/>
  <c r="C906" i="1"/>
  <c r="D905" i="1"/>
  <c r="C905" i="1"/>
  <c r="H905" i="1" s="1"/>
  <c r="D904" i="1"/>
  <c r="C904" i="1"/>
  <c r="D903" i="1"/>
  <c r="C903" i="1"/>
  <c r="D902" i="1"/>
  <c r="C902" i="1"/>
  <c r="H902" i="1" s="1"/>
  <c r="D901" i="1"/>
  <c r="C901" i="1"/>
  <c r="H901" i="1" s="1"/>
  <c r="D900" i="1"/>
  <c r="C900" i="1"/>
  <c r="H900" i="1" s="1"/>
  <c r="D899" i="1"/>
  <c r="C899" i="1"/>
  <c r="H899" i="1" s="1"/>
  <c r="D898" i="1"/>
  <c r="C898" i="1"/>
  <c r="D897" i="1"/>
  <c r="C897" i="1"/>
  <c r="D896" i="1"/>
  <c r="C896" i="1"/>
  <c r="H896" i="1" s="1"/>
  <c r="D895" i="1"/>
  <c r="C895" i="1"/>
  <c r="H895" i="1" s="1"/>
  <c r="D894" i="1"/>
  <c r="C894" i="1"/>
  <c r="H894" i="1" s="1"/>
  <c r="D893" i="1"/>
  <c r="C893" i="1"/>
  <c r="H893" i="1" s="1"/>
  <c r="D892" i="1"/>
  <c r="C892" i="1"/>
  <c r="D891" i="1"/>
  <c r="C891" i="1"/>
  <c r="D890" i="1"/>
  <c r="C890" i="1"/>
  <c r="H890" i="1" s="1"/>
  <c r="D889" i="1"/>
  <c r="C889" i="1"/>
  <c r="H889" i="1" s="1"/>
  <c r="D888" i="1"/>
  <c r="C888" i="1"/>
  <c r="H888" i="1" s="1"/>
  <c r="D887" i="1"/>
  <c r="C887" i="1"/>
  <c r="H887" i="1" s="1"/>
  <c r="D886" i="1"/>
  <c r="C886" i="1"/>
  <c r="D885" i="1"/>
  <c r="C885" i="1"/>
  <c r="D884" i="1"/>
  <c r="C884" i="1"/>
  <c r="H884" i="1" s="1"/>
  <c r="D883" i="1"/>
  <c r="C883" i="1"/>
  <c r="H883" i="1" s="1"/>
  <c r="D882" i="1"/>
  <c r="C882" i="1"/>
  <c r="H882" i="1" s="1"/>
  <c r="D881" i="1"/>
  <c r="C881" i="1"/>
  <c r="H881" i="1" s="1"/>
  <c r="D880" i="1"/>
  <c r="C880" i="1"/>
  <c r="D879" i="1"/>
  <c r="C879" i="1"/>
  <c r="D878" i="1"/>
  <c r="C878" i="1"/>
  <c r="H878" i="1" s="1"/>
  <c r="D877" i="1"/>
  <c r="C877" i="1"/>
  <c r="H877" i="1" s="1"/>
  <c r="D876" i="1"/>
  <c r="C876" i="1"/>
  <c r="H876" i="1" s="1"/>
  <c r="D875" i="1"/>
  <c r="C875" i="1"/>
  <c r="H875" i="1" s="1"/>
  <c r="D874" i="1"/>
  <c r="C874" i="1"/>
  <c r="D873" i="1"/>
  <c r="C873" i="1"/>
  <c r="D872" i="1"/>
  <c r="C872" i="1"/>
  <c r="H872" i="1" s="1"/>
  <c r="D871" i="1"/>
  <c r="C871" i="1"/>
  <c r="H871" i="1" s="1"/>
  <c r="D870" i="1"/>
  <c r="C870" i="1"/>
  <c r="H870" i="1" s="1"/>
  <c r="D869" i="1"/>
  <c r="C869" i="1"/>
  <c r="H869" i="1" s="1"/>
  <c r="D868" i="1"/>
  <c r="C868" i="1"/>
  <c r="D867" i="1"/>
  <c r="C867" i="1"/>
  <c r="D866" i="1"/>
  <c r="C866" i="1"/>
  <c r="H866" i="1" s="1"/>
  <c r="D865" i="1"/>
  <c r="C865" i="1"/>
  <c r="H865" i="1" s="1"/>
  <c r="D864" i="1"/>
  <c r="C864" i="1"/>
  <c r="H864" i="1" s="1"/>
  <c r="D863" i="1"/>
  <c r="C863" i="1"/>
  <c r="H863" i="1" s="1"/>
  <c r="D862" i="1"/>
  <c r="C862" i="1"/>
  <c r="D861" i="1"/>
  <c r="C861" i="1"/>
  <c r="D860" i="1"/>
  <c r="C860" i="1"/>
  <c r="H860" i="1" s="1"/>
  <c r="D859" i="1"/>
  <c r="C859" i="1"/>
  <c r="H859" i="1" s="1"/>
  <c r="D858" i="1"/>
  <c r="C858" i="1"/>
  <c r="H858" i="1" s="1"/>
  <c r="D857" i="1"/>
  <c r="C857" i="1"/>
  <c r="H857" i="1" s="1"/>
  <c r="D856" i="1"/>
  <c r="C856" i="1"/>
  <c r="H856" i="1" s="1"/>
  <c r="D855" i="1"/>
  <c r="C855" i="1"/>
  <c r="D854" i="1"/>
  <c r="C854" i="1"/>
  <c r="H854" i="1" s="1"/>
  <c r="D853" i="1"/>
  <c r="C853" i="1"/>
  <c r="H853" i="1" s="1"/>
  <c r="D852" i="1"/>
  <c r="C852" i="1"/>
  <c r="H852" i="1" s="1"/>
  <c r="D851" i="1"/>
  <c r="C851" i="1"/>
  <c r="H851" i="1" s="1"/>
  <c r="D850" i="1"/>
  <c r="C850" i="1"/>
  <c r="H850" i="1" s="1"/>
  <c r="D849" i="1"/>
  <c r="C849" i="1"/>
  <c r="D848" i="1"/>
  <c r="C848" i="1"/>
  <c r="H848" i="1" s="1"/>
  <c r="D847" i="1"/>
  <c r="C847" i="1"/>
  <c r="H847" i="1" s="1"/>
  <c r="D846" i="1"/>
  <c r="C846" i="1"/>
  <c r="H846" i="1" s="1"/>
  <c r="D845" i="1"/>
  <c r="C845" i="1"/>
  <c r="H845" i="1" s="1"/>
  <c r="D844" i="1"/>
  <c r="C844" i="1"/>
  <c r="H844" i="1" s="1"/>
  <c r="D843" i="1"/>
  <c r="C843" i="1"/>
  <c r="D842" i="1"/>
  <c r="C842" i="1"/>
  <c r="H842" i="1" s="1"/>
  <c r="D841" i="1"/>
  <c r="C841" i="1"/>
  <c r="H841" i="1" s="1"/>
  <c r="D840" i="1"/>
  <c r="C840" i="1"/>
  <c r="H840" i="1" s="1"/>
  <c r="D839" i="1"/>
  <c r="C839" i="1"/>
  <c r="H839" i="1" s="1"/>
  <c r="D838" i="1"/>
  <c r="C838" i="1"/>
  <c r="H838" i="1" s="1"/>
  <c r="D837" i="1"/>
  <c r="C837" i="1"/>
  <c r="D836" i="1"/>
  <c r="C836" i="1"/>
  <c r="H836" i="1" s="1"/>
  <c r="D835" i="1"/>
  <c r="C835" i="1"/>
  <c r="H835" i="1" s="1"/>
  <c r="D834" i="1"/>
  <c r="C834" i="1"/>
  <c r="H834" i="1" s="1"/>
  <c r="D833" i="1"/>
  <c r="C833" i="1"/>
  <c r="H833" i="1" s="1"/>
  <c r="D832" i="1"/>
  <c r="C832" i="1"/>
  <c r="H832" i="1" s="1"/>
  <c r="D831" i="1"/>
  <c r="C831" i="1"/>
  <c r="D830" i="1"/>
  <c r="C830" i="1"/>
  <c r="H830" i="1" s="1"/>
  <c r="D829" i="1"/>
  <c r="C829" i="1"/>
  <c r="H829" i="1" s="1"/>
  <c r="D828" i="1"/>
  <c r="C828" i="1"/>
  <c r="H828" i="1" s="1"/>
  <c r="D827" i="1"/>
  <c r="C827" i="1"/>
  <c r="H827" i="1" s="1"/>
  <c r="D826" i="1"/>
  <c r="C826" i="1"/>
  <c r="H826" i="1" s="1"/>
  <c r="D825" i="1"/>
  <c r="C825" i="1"/>
  <c r="D824" i="1"/>
  <c r="C824" i="1"/>
  <c r="H824" i="1" s="1"/>
  <c r="D823" i="1"/>
  <c r="C823" i="1"/>
  <c r="H823" i="1" s="1"/>
  <c r="D822" i="1"/>
  <c r="C822" i="1"/>
  <c r="H822" i="1" s="1"/>
  <c r="D821" i="1"/>
  <c r="C821" i="1"/>
  <c r="H821" i="1" s="1"/>
  <c r="D820" i="1"/>
  <c r="C820" i="1"/>
  <c r="H820" i="1" s="1"/>
  <c r="D819" i="1"/>
  <c r="C819" i="1"/>
  <c r="D818" i="1"/>
  <c r="C818" i="1"/>
  <c r="H818" i="1" s="1"/>
  <c r="D817" i="1"/>
  <c r="C817" i="1"/>
  <c r="H817" i="1" s="1"/>
  <c r="D816" i="1"/>
  <c r="C816" i="1"/>
  <c r="H816" i="1" s="1"/>
  <c r="D815" i="1"/>
  <c r="C815" i="1"/>
  <c r="H815" i="1" s="1"/>
  <c r="D814" i="1"/>
  <c r="C814" i="1"/>
  <c r="H814" i="1" s="1"/>
  <c r="D813" i="1"/>
  <c r="C813" i="1"/>
  <c r="D812" i="1"/>
  <c r="C812" i="1"/>
  <c r="H812" i="1" s="1"/>
  <c r="D811" i="1"/>
  <c r="C811" i="1"/>
  <c r="H811" i="1" s="1"/>
  <c r="D810" i="1"/>
  <c r="C810" i="1"/>
  <c r="H810" i="1" s="1"/>
  <c r="D809" i="1"/>
  <c r="C809" i="1"/>
  <c r="H809" i="1" s="1"/>
  <c r="D808" i="1"/>
  <c r="C808" i="1"/>
  <c r="H808" i="1" s="1"/>
  <c r="D807" i="1"/>
  <c r="C807" i="1"/>
  <c r="D806" i="1"/>
  <c r="C806" i="1"/>
  <c r="H806" i="1" s="1"/>
  <c r="D805" i="1"/>
  <c r="C805" i="1"/>
  <c r="H805" i="1" s="1"/>
  <c r="D804" i="1"/>
  <c r="C804" i="1"/>
  <c r="H804" i="1" s="1"/>
  <c r="D803" i="1"/>
  <c r="C803" i="1"/>
  <c r="H803" i="1" s="1"/>
  <c r="D802" i="1"/>
  <c r="C802" i="1"/>
  <c r="H802" i="1" s="1"/>
  <c r="D801" i="1"/>
  <c r="C801" i="1"/>
  <c r="D800" i="1"/>
  <c r="C800" i="1"/>
  <c r="H800" i="1" s="1"/>
  <c r="D799" i="1"/>
  <c r="C799" i="1"/>
  <c r="H799" i="1" s="1"/>
  <c r="D798" i="1"/>
  <c r="C798" i="1"/>
  <c r="H798" i="1" s="1"/>
  <c r="D797" i="1"/>
  <c r="C797" i="1"/>
  <c r="H797" i="1" s="1"/>
  <c r="D796" i="1"/>
  <c r="C796" i="1"/>
  <c r="H796" i="1" s="1"/>
  <c r="D795" i="1"/>
  <c r="C795" i="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D646" i="1"/>
  <c r="C646" i="1"/>
  <c r="H646" i="1" s="1"/>
  <c r="D645" i="1"/>
  <c r="C645" i="1"/>
  <c r="H645" i="1" s="1"/>
  <c r="D644" i="1"/>
  <c r="C644" i="1"/>
  <c r="H644" i="1" s="1"/>
  <c r="D643" i="1"/>
  <c r="C643" i="1"/>
  <c r="H643" i="1" s="1"/>
  <c r="D642" i="1"/>
  <c r="C642" i="1"/>
  <c r="H642" i="1" s="1"/>
  <c r="D641" i="1"/>
  <c r="C641" i="1"/>
  <c r="H641" i="1" s="1"/>
  <c r="D632" i="1"/>
  <c r="C632" i="1"/>
  <c r="D631" i="1"/>
  <c r="C631" i="1"/>
  <c r="D628" i="1"/>
  <c r="C628" i="1"/>
  <c r="D627" i="1"/>
  <c r="C627" i="1"/>
  <c r="D626" i="1"/>
  <c r="D625" i="1"/>
  <c r="C625" i="1"/>
  <c r="D624" i="1"/>
  <c r="C624" i="1"/>
  <c r="D623" i="1"/>
  <c r="C623" i="1"/>
  <c r="D622" i="1"/>
  <c r="C622" i="1"/>
  <c r="D621" i="1"/>
  <c r="C621" i="1"/>
  <c r="D620"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C467" i="1"/>
  <c r="D466" i="1"/>
  <c r="D465" i="1"/>
  <c r="C465" i="1"/>
  <c r="D464" i="1"/>
  <c r="C464" i="1"/>
  <c r="D463" i="1"/>
  <c r="D462" i="1"/>
  <c r="C462" i="1"/>
  <c r="D461" i="1"/>
  <c r="C461" i="1"/>
  <c r="D460" i="1"/>
  <c r="C460" i="1"/>
  <c r="D459" i="1"/>
  <c r="C459" i="1"/>
  <c r="D458" i="1"/>
  <c r="C458" i="1"/>
  <c r="D457" i="1"/>
  <c r="C457" i="1"/>
  <c r="D456" i="1"/>
  <c r="C456" i="1"/>
  <c r="D455" i="1"/>
  <c r="C455" i="1"/>
  <c r="D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3" i="1"/>
  <c r="C413"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D390" i="1"/>
  <c r="C390" i="1"/>
  <c r="D389" i="1"/>
  <c r="C389" i="1"/>
  <c r="D388" i="1"/>
  <c r="C388" i="1"/>
  <c r="D387" i="1"/>
  <c r="C387"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C358" i="1"/>
  <c r="D357" i="1"/>
  <c r="C357" i="1"/>
  <c r="D356" i="1"/>
  <c r="C356" i="1"/>
  <c r="D355" i="1"/>
  <c r="C355" i="1"/>
  <c r="D354" i="1"/>
  <c r="C354" i="1"/>
  <c r="D353" i="1"/>
  <c r="C353" i="1"/>
  <c r="D352" i="1"/>
  <c r="C352" i="1"/>
  <c r="D351" i="1"/>
  <c r="C351" i="1"/>
  <c r="D350" i="1"/>
  <c r="C350" i="1"/>
  <c r="D349" i="1"/>
  <c r="C349" i="1"/>
  <c r="D348" i="1"/>
  <c r="C348" i="1"/>
  <c r="D347" i="1"/>
  <c r="C347" i="1"/>
  <c r="D346"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C295"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C269" i="1"/>
  <c r="D268" i="1"/>
  <c r="C268" i="1"/>
  <c r="D267" i="1"/>
  <c r="C267" i="1"/>
  <c r="D266" i="1"/>
  <c r="C266" i="1"/>
  <c r="D265" i="1"/>
  <c r="C265" i="1"/>
  <c r="D264" i="1"/>
  <c r="C264" i="1"/>
  <c r="D263" i="1"/>
  <c r="C263" i="1"/>
  <c r="D262" i="1"/>
  <c r="C262" i="1"/>
  <c r="D261" i="1"/>
  <c r="C261" i="1"/>
  <c r="D260" i="1"/>
  <c r="D258" i="1"/>
  <c r="C258" i="1"/>
  <c r="D257" i="1"/>
  <c r="C257" i="1"/>
  <c r="D256" i="1"/>
  <c r="C256" i="1"/>
  <c r="D255" i="1"/>
  <c r="C255" i="1"/>
  <c r="D254" i="1"/>
  <c r="C254" i="1"/>
  <c r="D253" i="1"/>
  <c r="C253" i="1"/>
  <c r="D252" i="1"/>
  <c r="C252" i="1"/>
  <c r="D251" i="1"/>
  <c r="C251" i="1"/>
  <c r="D250" i="1"/>
  <c r="C250" i="1"/>
  <c r="D249" i="1"/>
  <c r="D248" i="1"/>
  <c r="D247" i="1"/>
  <c r="C247" i="1"/>
  <c r="D246" i="1"/>
  <c r="C246" i="1"/>
  <c r="H246" i="1" s="1"/>
  <c r="D245" i="1"/>
  <c r="C245" i="1"/>
  <c r="D244" i="1"/>
  <c r="C244" i="1"/>
  <c r="D243" i="1"/>
  <c r="C243" i="1"/>
  <c r="D242" i="1"/>
  <c r="C242" i="1"/>
  <c r="D241" i="1"/>
  <c r="C241" i="1"/>
  <c r="D240" i="1"/>
  <c r="C240" i="1"/>
  <c r="H240" i="1" s="1"/>
  <c r="D239" i="1"/>
  <c r="C239" i="1"/>
  <c r="D238" i="1"/>
  <c r="C238" i="1"/>
  <c r="D237" i="1"/>
  <c r="C237" i="1"/>
  <c r="D236" i="1"/>
  <c r="C236" i="1"/>
  <c r="D235" i="1"/>
  <c r="C235" i="1"/>
  <c r="D234" i="1"/>
  <c r="C234" i="1"/>
  <c r="H234" i="1" s="1"/>
  <c r="D233" i="1"/>
  <c r="C233" i="1"/>
  <c r="D232" i="1"/>
  <c r="C232" i="1"/>
  <c r="D231" i="1"/>
  <c r="C231" i="1"/>
  <c r="D230" i="1"/>
  <c r="C230" i="1"/>
  <c r="D229" i="1"/>
  <c r="C229" i="1"/>
  <c r="D228" i="1"/>
  <c r="C228" i="1"/>
  <c r="H228" i="1" s="1"/>
  <c r="D227" i="1"/>
  <c r="C227" i="1"/>
  <c r="D226" i="1"/>
  <c r="C226" i="1"/>
  <c r="D225" i="1"/>
  <c r="C225" i="1"/>
  <c r="D224" i="1"/>
  <c r="C224" i="1"/>
  <c r="D223" i="1"/>
  <c r="C223" i="1"/>
  <c r="D222" i="1"/>
  <c r="C222" i="1"/>
  <c r="H222" i="1" s="1"/>
  <c r="D221" i="1"/>
  <c r="C221" i="1"/>
  <c r="D219" i="1"/>
  <c r="C219" i="1"/>
  <c r="D218" i="1"/>
  <c r="C218" i="1"/>
  <c r="D217" i="1"/>
  <c r="C217" i="1"/>
  <c r="D216" i="1"/>
  <c r="C216" i="1"/>
  <c r="H216" i="1" s="1"/>
  <c r="D215" i="1"/>
  <c r="C215" i="1"/>
  <c r="D214" i="1"/>
  <c r="C214" i="1"/>
  <c r="D213" i="1"/>
  <c r="C213" i="1"/>
  <c r="D212" i="1"/>
  <c r="C212" i="1"/>
  <c r="D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D129" i="1"/>
  <c r="D128" i="1"/>
  <c r="C128" i="1"/>
  <c r="H128" i="1" s="1"/>
  <c r="D127" i="1"/>
  <c r="C127" i="1"/>
  <c r="D126" i="1"/>
  <c r="C126" i="1"/>
  <c r="D125" i="1"/>
  <c r="C125" i="1"/>
  <c r="C124" i="1"/>
  <c r="D123" i="1"/>
  <c r="C123" i="1"/>
  <c r="D122" i="1"/>
  <c r="C122" i="1"/>
  <c r="D121" i="1"/>
  <c r="C121" i="1"/>
  <c r="D119" i="1"/>
  <c r="C119" i="1"/>
  <c r="D118" i="1"/>
  <c r="C118" i="1"/>
  <c r="D117" i="1"/>
  <c r="C117" i="1"/>
  <c r="D116" i="1"/>
  <c r="C116" i="1"/>
  <c r="D115" i="1"/>
  <c r="C115" i="1"/>
  <c r="D114" i="1"/>
  <c r="C114" i="1"/>
  <c r="D113" i="1"/>
  <c r="C113" i="1"/>
  <c r="D112" i="1"/>
  <c r="C112" i="1"/>
  <c r="D111" i="1"/>
  <c r="C111" i="1"/>
  <c r="D110" i="1"/>
  <c r="C110" i="1"/>
  <c r="D109" i="1"/>
  <c r="C109" i="1"/>
  <c r="D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H75" i="1" s="1"/>
  <c r="D74" i="1"/>
  <c r="C74" i="1"/>
  <c r="C73" i="1"/>
  <c r="D72" i="1"/>
  <c r="C72" i="1"/>
  <c r="D71" i="1"/>
  <c r="C71" i="1"/>
  <c r="D70" i="1"/>
  <c r="C70" i="1"/>
  <c r="D69" i="1"/>
  <c r="C69" i="1"/>
  <c r="H69" i="1" s="1"/>
  <c r="D68" i="1"/>
  <c r="C68" i="1"/>
  <c r="H68" i="1" s="1"/>
  <c r="D67" i="1"/>
  <c r="C67" i="1"/>
  <c r="D66" i="1"/>
  <c r="C66" i="1"/>
  <c r="D65" i="1"/>
  <c r="C65" i="1"/>
  <c r="D64" i="1"/>
  <c r="C64" i="1"/>
  <c r="D63" i="1"/>
  <c r="C63" i="1"/>
  <c r="H63" i="1" s="1"/>
  <c r="D62" i="1"/>
  <c r="C62" i="1"/>
  <c r="H62" i="1" s="1"/>
  <c r="D61" i="1"/>
  <c r="C61" i="1"/>
  <c r="D60" i="1"/>
  <c r="C60" i="1"/>
  <c r="D59" i="1"/>
  <c r="C59" i="1"/>
  <c r="D58" i="1"/>
  <c r="C58" i="1"/>
  <c r="D57" i="1"/>
  <c r="C57" i="1"/>
  <c r="H57" i="1" s="1"/>
  <c r="D56" i="1"/>
  <c r="C56" i="1"/>
  <c r="H56" i="1" s="1"/>
  <c r="D55" i="1"/>
  <c r="C55" i="1"/>
  <c r="D54" i="1"/>
  <c r="C54" i="1"/>
  <c r="D53" i="1"/>
  <c r="C53" i="1"/>
  <c r="D52" i="1"/>
  <c r="C52" i="1"/>
  <c r="D51" i="1"/>
  <c r="C51" i="1"/>
  <c r="H51" i="1" s="1"/>
  <c r="D50" i="1"/>
  <c r="C50" i="1"/>
  <c r="H50" i="1" s="1"/>
  <c r="D49" i="1"/>
  <c r="C49" i="1"/>
  <c r="D48" i="1"/>
  <c r="C48" i="1"/>
  <c r="C47" i="1"/>
  <c r="D45" i="1"/>
  <c r="C45" i="1"/>
  <c r="D44" i="1"/>
  <c r="C44" i="1"/>
  <c r="D43" i="1"/>
  <c r="C43" i="1"/>
  <c r="D42" i="1"/>
  <c r="C42" i="1"/>
  <c r="D41" i="1"/>
  <c r="C41" i="1"/>
  <c r="D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H74" i="1" l="1"/>
  <c r="E50" i="4"/>
  <c r="D46" i="1" s="1"/>
  <c r="E286" i="9"/>
  <c r="E300" i="9"/>
  <c r="B300" i="9" s="1"/>
  <c r="F215" i="9"/>
  <c r="C108" i="1"/>
  <c r="H134" i="1"/>
  <c r="H140" i="1"/>
  <c r="C326" i="1"/>
  <c r="C412" i="1"/>
  <c r="C463" i="1"/>
  <c r="C606" i="1"/>
  <c r="G606" i="1" s="1"/>
  <c r="H1319" i="1"/>
  <c r="H1358" i="1"/>
  <c r="H1416" i="1"/>
  <c r="H1422" i="1"/>
  <c r="J1444" i="1"/>
  <c r="J1450" i="1"/>
  <c r="B48" i="9"/>
  <c r="B76" i="9"/>
  <c r="B118" i="9"/>
  <c r="B136" i="9"/>
  <c r="B235" i="9"/>
  <c r="B271" i="9"/>
  <c r="D47" i="1"/>
  <c r="H122" i="1"/>
  <c r="H135" i="1"/>
  <c r="H141" i="1"/>
  <c r="H162" i="1"/>
  <c r="H168" i="1"/>
  <c r="H991" i="1"/>
  <c r="H997" i="1"/>
  <c r="H1003" i="1"/>
  <c r="H1009" i="1"/>
  <c r="H1015" i="1"/>
  <c r="H1021" i="1"/>
  <c r="H1027" i="1"/>
  <c r="H1033" i="1"/>
  <c r="H1039" i="1"/>
  <c r="H1053" i="1"/>
  <c r="H1097" i="1"/>
  <c r="H1103" i="1"/>
  <c r="H1169" i="1"/>
  <c r="H1175" i="1"/>
  <c r="H1181" i="1"/>
  <c r="H1241" i="1"/>
  <c r="H1247" i="1"/>
  <c r="H1253" i="1"/>
  <c r="H1259" i="1"/>
  <c r="H1265" i="1"/>
  <c r="H1271" i="1"/>
  <c r="H1277" i="1"/>
  <c r="H1283" i="1"/>
  <c r="H1289" i="1"/>
  <c r="H1295" i="1"/>
  <c r="H1334" i="1"/>
  <c r="H1340" i="1"/>
  <c r="H1346" i="1"/>
  <c r="H1403" i="1"/>
  <c r="H1410" i="1"/>
  <c r="H1438" i="1"/>
  <c r="E106" i="4"/>
  <c r="D102" i="1" s="1"/>
  <c r="B38" i="9"/>
  <c r="E62" i="9"/>
  <c r="B62" i="9" s="1"/>
  <c r="B69" i="9"/>
  <c r="B73" i="9"/>
  <c r="E83" i="9"/>
  <c r="B83" i="9" s="1"/>
  <c r="B101" i="9"/>
  <c r="B108" i="9"/>
  <c r="B144" i="9"/>
  <c r="B151" i="9"/>
  <c r="F221" i="9"/>
  <c r="B221" i="9" s="1"/>
  <c r="B232" i="9"/>
  <c r="F249" i="9"/>
  <c r="B249" i="9" s="1"/>
  <c r="F257" i="9"/>
  <c r="B257" i="9" s="1"/>
  <c r="B268" i="9"/>
  <c r="B294" i="9"/>
  <c r="B304" i="9"/>
  <c r="C484" i="1"/>
  <c r="E190" i="5"/>
  <c r="D38" i="7"/>
  <c r="B52" i="9"/>
  <c r="B94" i="9"/>
  <c r="B129" i="9"/>
  <c r="B133" i="9"/>
  <c r="B214" i="9"/>
  <c r="B218" i="9"/>
  <c r="B243" i="9"/>
  <c r="H104" i="1"/>
  <c r="H110" i="1"/>
  <c r="H116" i="1"/>
  <c r="H123" i="1"/>
  <c r="C130" i="1"/>
  <c r="C626" i="1"/>
  <c r="H1123" i="1"/>
  <c r="H1163" i="1"/>
  <c r="H1189" i="1"/>
  <c r="H1195" i="1"/>
  <c r="H1385" i="1"/>
  <c r="H1391" i="1"/>
  <c r="H1404" i="1"/>
  <c r="D1424" i="1"/>
  <c r="F68" i="4"/>
  <c r="F77" i="4"/>
  <c r="F369" i="4"/>
  <c r="D529" i="4"/>
  <c r="C523" i="1" s="1"/>
  <c r="E593" i="4"/>
  <c r="D587" i="1" s="1"/>
  <c r="E87" i="5"/>
  <c r="D1065" i="1" s="1"/>
  <c r="B28" i="9"/>
  <c r="E45" i="9"/>
  <c r="B45" i="9" s="1"/>
  <c r="E59" i="9"/>
  <c r="B59" i="9" s="1"/>
  <c r="E77" i="9"/>
  <c r="B77" i="9" s="1"/>
  <c r="E84" i="9"/>
  <c r="B84" i="9" s="1"/>
  <c r="E112" i="9"/>
  <c r="B112" i="9" s="1"/>
  <c r="F214" i="9"/>
  <c r="F218" i="9"/>
  <c r="B229" i="9"/>
  <c r="B236" i="9"/>
  <c r="F250" i="9"/>
  <c r="F254" i="9"/>
  <c r="B265" i="9"/>
  <c r="B269" i="9"/>
  <c r="B281" i="9"/>
  <c r="E301" i="9"/>
  <c r="B301" i="9" s="1"/>
  <c r="H906" i="1"/>
  <c r="H912" i="1"/>
  <c r="H918" i="1"/>
  <c r="H924" i="1"/>
  <c r="H930" i="1"/>
  <c r="H936" i="1"/>
  <c r="H942" i="1"/>
  <c r="H948" i="1"/>
  <c r="H986" i="1"/>
  <c r="H1061" i="1"/>
  <c r="H1105" i="1"/>
  <c r="H1111" i="1"/>
  <c r="H1130" i="1"/>
  <c r="H1136" i="1"/>
  <c r="H1142" i="1"/>
  <c r="H1202" i="1"/>
  <c r="H1208" i="1"/>
  <c r="E515" i="4"/>
  <c r="D509" i="1" s="1"/>
  <c r="E78" i="5"/>
  <c r="D1056" i="1" s="1"/>
  <c r="E238" i="5"/>
  <c r="H80" i="1"/>
  <c r="H86" i="1"/>
  <c r="H92" i="1"/>
  <c r="H98" i="1"/>
  <c r="H105" i="1"/>
  <c r="H111" i="1"/>
  <c r="H117" i="1"/>
  <c r="H264" i="1"/>
  <c r="C454" i="1"/>
  <c r="H993" i="1"/>
  <c r="H999" i="1"/>
  <c r="H1005" i="1"/>
  <c r="H1011" i="1"/>
  <c r="H1017" i="1"/>
  <c r="H1023" i="1"/>
  <c r="H1029" i="1"/>
  <c r="H1035" i="1"/>
  <c r="H1049" i="1"/>
  <c r="H1055" i="1"/>
  <c r="H1099" i="1"/>
  <c r="H1118" i="1"/>
  <c r="H1149" i="1"/>
  <c r="H1171" i="1"/>
  <c r="H1177" i="1"/>
  <c r="H1190" i="1"/>
  <c r="H1196" i="1"/>
  <c r="H1237" i="1"/>
  <c r="H1243" i="1"/>
  <c r="H1249" i="1"/>
  <c r="H1255" i="1"/>
  <c r="H1261" i="1"/>
  <c r="H1267" i="1"/>
  <c r="H1273" i="1"/>
  <c r="H1279" i="1"/>
  <c r="H1285" i="1"/>
  <c r="H1291" i="1"/>
  <c r="H1297" i="1"/>
  <c r="E196" i="4"/>
  <c r="D192" i="1" s="1"/>
  <c r="E529" i="4"/>
  <c r="D523" i="1" s="1"/>
  <c r="E580" i="4"/>
  <c r="D574" i="1" s="1"/>
  <c r="D6" i="7"/>
  <c r="C1437" i="1" s="1"/>
  <c r="E29" i="9"/>
  <c r="B29" i="9" s="1"/>
  <c r="E60" i="9"/>
  <c r="B60" i="9" s="1"/>
  <c r="E88" i="9"/>
  <c r="B88" i="9" s="1"/>
  <c r="E130" i="9"/>
  <c r="B130" i="9" s="1"/>
  <c r="F225" i="9"/>
  <c r="B225" i="9" s="1"/>
  <c r="F233" i="9"/>
  <c r="B233" i="9" s="1"/>
  <c r="F240" i="9"/>
  <c r="F244" i="9"/>
  <c r="B244" i="9" s="1"/>
  <c r="F261" i="9"/>
  <c r="B261" i="9" s="1"/>
  <c r="F269" i="9"/>
  <c r="E273" i="9"/>
  <c r="B273" i="9" s="1"/>
  <c r="E302" i="9"/>
  <c r="B302" i="9" s="1"/>
  <c r="H8" i="1"/>
  <c r="H14" i="1"/>
  <c r="H20" i="1"/>
  <c r="H26" i="1"/>
  <c r="H32" i="1"/>
  <c r="H38" i="1"/>
  <c r="H44" i="1"/>
  <c r="H81" i="1"/>
  <c r="H87" i="1"/>
  <c r="H93" i="1"/>
  <c r="H99" i="1"/>
  <c r="H1100" i="1"/>
  <c r="H1113" i="1"/>
  <c r="H1119" i="1"/>
  <c r="H1159" i="1"/>
  <c r="H1165" i="1"/>
  <c r="H1172" i="1"/>
  <c r="H1178" i="1"/>
  <c r="H1185" i="1"/>
  <c r="H1191" i="1"/>
  <c r="H1197" i="1"/>
  <c r="H1238" i="1"/>
  <c r="H1244" i="1"/>
  <c r="H1250" i="1"/>
  <c r="H1256" i="1"/>
  <c r="H1262" i="1"/>
  <c r="H1268" i="1"/>
  <c r="H1274" i="1"/>
  <c r="H1280" i="1"/>
  <c r="H1286" i="1"/>
  <c r="H1292" i="1"/>
  <c r="H1298" i="1"/>
  <c r="J1467" i="1"/>
  <c r="F202" i="4"/>
  <c r="F383" i="4"/>
  <c r="E143" i="9"/>
  <c r="B143" i="9" s="1"/>
  <c r="H1047" i="1"/>
  <c r="F242" i="5"/>
  <c r="E5" i="6"/>
  <c r="D1299" i="1" s="1"/>
  <c r="E64" i="9"/>
  <c r="B64" i="9" s="1"/>
  <c r="E106" i="9"/>
  <c r="B106" i="9" s="1"/>
  <c r="E149" i="9"/>
  <c r="B149" i="9" s="1"/>
  <c r="E153" i="9"/>
  <c r="B153" i="9" s="1"/>
  <c r="F226" i="9"/>
  <c r="B226" i="9" s="1"/>
  <c r="F230" i="9"/>
  <c r="B230" i="9" s="1"/>
  <c r="B241" i="9"/>
  <c r="B248" i="9"/>
  <c r="F262" i="9"/>
  <c r="F266" i="9"/>
  <c r="H1057" i="1"/>
  <c r="B50" i="9"/>
  <c r="B71" i="9"/>
  <c r="H9" i="1"/>
  <c r="H15" i="1"/>
  <c r="H21" i="1"/>
  <c r="H27" i="1"/>
  <c r="H33" i="1"/>
  <c r="H39" i="1"/>
  <c r="H45" i="1"/>
  <c r="C260" i="1"/>
  <c r="D386" i="1"/>
  <c r="H1388" i="1"/>
  <c r="J1462" i="1"/>
  <c r="J1468" i="1"/>
  <c r="D44" i="4"/>
  <c r="E311" i="4"/>
  <c r="D306" i="1" s="1"/>
  <c r="F19" i="5"/>
  <c r="B47" i="9"/>
  <c r="E61" i="9"/>
  <c r="B61" i="9" s="1"/>
  <c r="B82" i="9"/>
  <c r="B117" i="9"/>
  <c r="B121" i="9"/>
  <c r="B142" i="9"/>
  <c r="B220" i="9"/>
  <c r="F237" i="9"/>
  <c r="B237" i="9" s="1"/>
  <c r="F245" i="9"/>
  <c r="B245" i="9" s="1"/>
  <c r="B256" i="9"/>
  <c r="E283" i="9"/>
  <c r="B283" i="9" s="1"/>
  <c r="B288" i="9"/>
  <c r="H795" i="1"/>
  <c r="H801" i="1"/>
  <c r="H807" i="1"/>
  <c r="H813" i="1"/>
  <c r="H819" i="1"/>
  <c r="H825" i="1"/>
  <c r="H831" i="1"/>
  <c r="H837" i="1"/>
  <c r="H843" i="1"/>
  <c r="H849" i="1"/>
  <c r="H855" i="1"/>
  <c r="H861" i="1"/>
  <c r="H867" i="1"/>
  <c r="H873" i="1"/>
  <c r="H879" i="1"/>
  <c r="H885" i="1"/>
  <c r="H891" i="1"/>
  <c r="H897" i="1"/>
  <c r="H903" i="1"/>
  <c r="H909" i="1"/>
  <c r="H915" i="1"/>
  <c r="H921" i="1"/>
  <c r="H927" i="1"/>
  <c r="H933" i="1"/>
  <c r="H939" i="1"/>
  <c r="H945" i="1"/>
  <c r="H951" i="1"/>
  <c r="H957" i="1"/>
  <c r="H963" i="1"/>
  <c r="H969" i="1"/>
  <c r="H975" i="1"/>
  <c r="H981" i="1"/>
  <c r="H989" i="1"/>
  <c r="H1058" i="1"/>
  <c r="H1064" i="1"/>
  <c r="H1071" i="1"/>
  <c r="H1077" i="1"/>
  <c r="H1083" i="1"/>
  <c r="H1089" i="1"/>
  <c r="H1095" i="1"/>
  <c r="H1127" i="1"/>
  <c r="H1133" i="1"/>
  <c r="H1139" i="1"/>
  <c r="H1145" i="1"/>
  <c r="H1205" i="1"/>
  <c r="H1211" i="1"/>
  <c r="H1219" i="1"/>
  <c r="H1226" i="1"/>
  <c r="H1233" i="1"/>
  <c r="C1300" i="1"/>
  <c r="H1325" i="1"/>
  <c r="H1415" i="1"/>
  <c r="H1421" i="1"/>
  <c r="H1428" i="1"/>
  <c r="H1434" i="1"/>
  <c r="J1443" i="1"/>
  <c r="J1449" i="1"/>
  <c r="J1456" i="1"/>
  <c r="F605" i="4"/>
  <c r="B23" i="9"/>
  <c r="E34" i="9"/>
  <c r="B34" i="9" s="1"/>
  <c r="E37" i="9"/>
  <c r="B37" i="9" s="1"/>
  <c r="E65" i="9"/>
  <c r="B65" i="9" s="1"/>
  <c r="E72" i="9"/>
  <c r="B72" i="9" s="1"/>
  <c r="E100" i="9"/>
  <c r="B100" i="9" s="1"/>
  <c r="E150" i="9"/>
  <c r="B150" i="9" s="1"/>
  <c r="F227" i="9"/>
  <c r="F231" i="9"/>
  <c r="B231" i="9" s="1"/>
  <c r="B238" i="9"/>
  <c r="B242" i="9"/>
  <c r="F263" i="9"/>
  <c r="F267" i="9"/>
  <c r="B267" i="9" s="1"/>
  <c r="D24" i="8"/>
  <c r="C1499" i="1" s="1"/>
  <c r="H1499" i="1" s="1"/>
  <c r="D6" i="8"/>
  <c r="C1481" i="1" s="1"/>
  <c r="H1481" i="1" s="1"/>
  <c r="C1483" i="1"/>
  <c r="H1483" i="1" s="1"/>
  <c r="H1223" i="1"/>
  <c r="E308" i="9"/>
  <c r="B308" i="9" s="1"/>
  <c r="E285" i="9"/>
  <c r="B285" i="9" s="1"/>
  <c r="E282" i="9"/>
  <c r="B282" i="9" s="1"/>
  <c r="H1227" i="1"/>
  <c r="D245" i="5"/>
  <c r="F245" i="5" s="1"/>
  <c r="E643" i="4"/>
  <c r="D637" i="1" s="1"/>
  <c r="E292" i="9"/>
  <c r="B292" i="9" s="1"/>
  <c r="E295" i="9"/>
  <c r="B295" i="9" s="1"/>
  <c r="E297" i="9"/>
  <c r="B297" i="9" s="1"/>
  <c r="E287" i="9"/>
  <c r="B287" i="9" s="1"/>
  <c r="F217" i="9"/>
  <c r="F115" i="6"/>
  <c r="B217" i="9"/>
  <c r="E299" i="9"/>
  <c r="B299" i="9" s="1"/>
  <c r="E32" i="9"/>
  <c r="B32" i="9" s="1"/>
  <c r="E31" i="9"/>
  <c r="B31" i="9" s="1"/>
  <c r="H647" i="1"/>
  <c r="E275" i="9"/>
  <c r="B275" i="9" s="1"/>
  <c r="H7" i="1"/>
  <c r="H13" i="1"/>
  <c r="H19" i="1"/>
  <c r="H25" i="1"/>
  <c r="H31" i="1"/>
  <c r="H37" i="1"/>
  <c r="H43" i="1"/>
  <c r="H49" i="1"/>
  <c r="H55" i="1"/>
  <c r="H61" i="1"/>
  <c r="H67" i="1"/>
  <c r="H73" i="1"/>
  <c r="H79" i="1"/>
  <c r="H85" i="1"/>
  <c r="H91" i="1"/>
  <c r="H97" i="1"/>
  <c r="H103" i="1"/>
  <c r="H109" i="1"/>
  <c r="H115" i="1"/>
  <c r="H121" i="1"/>
  <c r="H127" i="1"/>
  <c r="H133" i="1"/>
  <c r="H139" i="1"/>
  <c r="H145" i="1"/>
  <c r="H252" i="1"/>
  <c r="H258" i="1"/>
  <c r="F197" i="4"/>
  <c r="D196" i="4"/>
  <c r="C193" i="1"/>
  <c r="H193" i="1" s="1"/>
  <c r="C1525" i="1"/>
  <c r="H1525" i="1" s="1"/>
  <c r="D49" i="8"/>
  <c r="C1524" i="1" s="1"/>
  <c r="H1524" i="1" s="1"/>
  <c r="H4" i="1"/>
  <c r="H10" i="1"/>
  <c r="H16" i="1"/>
  <c r="H22" i="1"/>
  <c r="H28" i="1"/>
  <c r="H34" i="1"/>
  <c r="H52" i="1"/>
  <c r="H58" i="1"/>
  <c r="H64" i="1"/>
  <c r="H70" i="1"/>
  <c r="H76" i="1"/>
  <c r="H82" i="1"/>
  <c r="H88" i="1"/>
  <c r="H94" i="1"/>
  <c r="H100" i="1"/>
  <c r="H106" i="1"/>
  <c r="H112" i="1"/>
  <c r="H118" i="1"/>
  <c r="H124" i="1"/>
  <c r="H130" i="1"/>
  <c r="H136" i="1"/>
  <c r="H142" i="1"/>
  <c r="H198" i="1"/>
  <c r="H204" i="1"/>
  <c r="H210" i="1"/>
  <c r="H174" i="1"/>
  <c r="H180" i="1"/>
  <c r="H186" i="1"/>
  <c r="H5" i="1"/>
  <c r="H11" i="1"/>
  <c r="H17" i="1"/>
  <c r="H23" i="1"/>
  <c r="H29" i="1"/>
  <c r="H35" i="1"/>
  <c r="H41" i="1"/>
  <c r="H47" i="1"/>
  <c r="H53" i="1"/>
  <c r="H59" i="1"/>
  <c r="H65" i="1"/>
  <c r="H71" i="1"/>
  <c r="H77" i="1"/>
  <c r="H83" i="1"/>
  <c r="H89" i="1"/>
  <c r="H95" i="1"/>
  <c r="H101" i="1"/>
  <c r="H107" i="1"/>
  <c r="H113" i="1"/>
  <c r="H119" i="1"/>
  <c r="H125" i="1"/>
  <c r="H131" i="1"/>
  <c r="H137" i="1"/>
  <c r="H150" i="1"/>
  <c r="H156" i="1"/>
  <c r="H6" i="1"/>
  <c r="H12" i="1"/>
  <c r="H18" i="1"/>
  <c r="H24" i="1"/>
  <c r="H30" i="1"/>
  <c r="H36" i="1"/>
  <c r="H42" i="1"/>
  <c r="H48" i="1"/>
  <c r="H54" i="1"/>
  <c r="H60" i="1"/>
  <c r="H66" i="1"/>
  <c r="H72" i="1"/>
  <c r="H84" i="1"/>
  <c r="H90" i="1"/>
  <c r="H96" i="1"/>
  <c r="H108" i="1"/>
  <c r="H114" i="1"/>
  <c r="H126" i="1"/>
  <c r="H132" i="1"/>
  <c r="H138" i="1"/>
  <c r="H144" i="1"/>
  <c r="H154" i="1"/>
  <c r="H160" i="1"/>
  <c r="H166" i="1"/>
  <c r="H172" i="1"/>
  <c r="H178" i="1"/>
  <c r="H184" i="1"/>
  <c r="H190" i="1"/>
  <c r="H196" i="1"/>
  <c r="H202" i="1"/>
  <c r="H208" i="1"/>
  <c r="H214" i="1"/>
  <c r="H226" i="1"/>
  <c r="H232" i="1"/>
  <c r="H238" i="1"/>
  <c r="H244" i="1"/>
  <c r="H250" i="1"/>
  <c r="H256" i="1"/>
  <c r="H262" i="1"/>
  <c r="H268" i="1"/>
  <c r="H274" i="1"/>
  <c r="H280" i="1"/>
  <c r="H288" i="1"/>
  <c r="H300" i="1"/>
  <c r="H312" i="1"/>
  <c r="H318" i="1"/>
  <c r="H324" i="1"/>
  <c r="H330" i="1"/>
  <c r="H336" i="1"/>
  <c r="H342" i="1"/>
  <c r="H348" i="1"/>
  <c r="H354" i="1"/>
  <c r="H360" i="1"/>
  <c r="H366" i="1"/>
  <c r="H372" i="1"/>
  <c r="H378" i="1"/>
  <c r="H384" i="1"/>
  <c r="H390" i="1"/>
  <c r="H396" i="1"/>
  <c r="H412" i="1"/>
  <c r="H418" i="1"/>
  <c r="H424" i="1"/>
  <c r="H430" i="1"/>
  <c r="H436" i="1"/>
  <c r="H442" i="1"/>
  <c r="H448" i="1"/>
  <c r="H454" i="1"/>
  <c r="H460" i="1"/>
  <c r="H472" i="1"/>
  <c r="H484" i="1"/>
  <c r="H490" i="1"/>
  <c r="H496" i="1"/>
  <c r="H502" i="1"/>
  <c r="H508" i="1"/>
  <c r="H514" i="1"/>
  <c r="H520" i="1"/>
  <c r="H526" i="1"/>
  <c r="H532" i="1"/>
  <c r="H538" i="1"/>
  <c r="H544" i="1"/>
  <c r="H550" i="1"/>
  <c r="H556" i="1"/>
  <c r="H562" i="1"/>
  <c r="H568" i="1"/>
  <c r="H580" i="1"/>
  <c r="H586" i="1"/>
  <c r="H592" i="1"/>
  <c r="H598" i="1"/>
  <c r="H604" i="1"/>
  <c r="H610" i="1"/>
  <c r="H616" i="1"/>
  <c r="H628" i="1"/>
  <c r="F83" i="4"/>
  <c r="D82" i="4"/>
  <c r="F422" i="4"/>
  <c r="D421" i="4"/>
  <c r="F473" i="4"/>
  <c r="D472" i="4"/>
  <c r="F28" i="6"/>
  <c r="C1322" i="1"/>
  <c r="H1322" i="1" s="1"/>
  <c r="H143" i="1"/>
  <c r="H149" i="1"/>
  <c r="H155" i="1"/>
  <c r="H161" i="1"/>
  <c r="H167" i="1"/>
  <c r="H173" i="1"/>
  <c r="H179" i="1"/>
  <c r="H185" i="1"/>
  <c r="H191" i="1"/>
  <c r="H197" i="1"/>
  <c r="H203" i="1"/>
  <c r="H209" i="1"/>
  <c r="H215" i="1"/>
  <c r="H221" i="1"/>
  <c r="H227" i="1"/>
  <c r="H233" i="1"/>
  <c r="H239" i="1"/>
  <c r="H245" i="1"/>
  <c r="H251" i="1"/>
  <c r="H257" i="1"/>
  <c r="H263" i="1"/>
  <c r="H269" i="1"/>
  <c r="H275" i="1"/>
  <c r="H281" i="1"/>
  <c r="H289" i="1"/>
  <c r="H295" i="1"/>
  <c r="H301" i="1"/>
  <c r="H307" i="1"/>
  <c r="H313" i="1"/>
  <c r="H319" i="1"/>
  <c r="H325" i="1"/>
  <c r="H331" i="1"/>
  <c r="H337" i="1"/>
  <c r="H343" i="1"/>
  <c r="H349" i="1"/>
  <c r="H355" i="1"/>
  <c r="H361" i="1"/>
  <c r="H367" i="1"/>
  <c r="H373" i="1"/>
  <c r="H379" i="1"/>
  <c r="H385" i="1"/>
  <c r="H397" i="1"/>
  <c r="H413" i="1"/>
  <c r="H419" i="1"/>
  <c r="H425" i="1"/>
  <c r="H431" i="1"/>
  <c r="H437" i="1"/>
  <c r="H443" i="1"/>
  <c r="H449" i="1"/>
  <c r="H455" i="1"/>
  <c r="H461" i="1"/>
  <c r="H467" i="1"/>
  <c r="H473" i="1"/>
  <c r="H479" i="1"/>
  <c r="H485" i="1"/>
  <c r="H491" i="1"/>
  <c r="H497" i="1"/>
  <c r="H503" i="1"/>
  <c r="H515" i="1"/>
  <c r="H521" i="1"/>
  <c r="H527" i="1"/>
  <c r="H533" i="1"/>
  <c r="H539" i="1"/>
  <c r="H545" i="1"/>
  <c r="H551" i="1"/>
  <c r="H557" i="1"/>
  <c r="H563" i="1"/>
  <c r="H569" i="1"/>
  <c r="H575" i="1"/>
  <c r="H581" i="1"/>
  <c r="H593" i="1"/>
  <c r="H599" i="1"/>
  <c r="H605" i="1"/>
  <c r="H611" i="1"/>
  <c r="H617" i="1"/>
  <c r="H623" i="1"/>
  <c r="H1454" i="1"/>
  <c r="J1460" i="1"/>
  <c r="F128" i="4"/>
  <c r="H270" i="1"/>
  <c r="H276" i="1"/>
  <c r="H282" i="1"/>
  <c r="H290" i="1"/>
  <c r="H296" i="1"/>
  <c r="H302" i="1"/>
  <c r="H308" i="1"/>
  <c r="H314" i="1"/>
  <c r="H320" i="1"/>
  <c r="H326" i="1"/>
  <c r="H332" i="1"/>
  <c r="H338" i="1"/>
  <c r="H344" i="1"/>
  <c r="H350" i="1"/>
  <c r="H356" i="1"/>
  <c r="H362" i="1"/>
  <c r="H368" i="1"/>
  <c r="H374" i="1"/>
  <c r="H380" i="1"/>
  <c r="H386" i="1"/>
  <c r="H392" i="1"/>
  <c r="H398" i="1"/>
  <c r="H404" i="1"/>
  <c r="H420" i="1"/>
  <c r="H426" i="1"/>
  <c r="H432" i="1"/>
  <c r="H438" i="1"/>
  <c r="H444" i="1"/>
  <c r="H450" i="1"/>
  <c r="H456" i="1"/>
  <c r="H462" i="1"/>
  <c r="H468" i="1"/>
  <c r="H474" i="1"/>
  <c r="H480" i="1"/>
  <c r="H486" i="1"/>
  <c r="H492" i="1"/>
  <c r="H498" i="1"/>
  <c r="H504" i="1"/>
  <c r="H510" i="1"/>
  <c r="H516" i="1"/>
  <c r="H528" i="1"/>
  <c r="H534" i="1"/>
  <c r="H540" i="1"/>
  <c r="H546" i="1"/>
  <c r="H552" i="1"/>
  <c r="H558" i="1"/>
  <c r="H564" i="1"/>
  <c r="H570" i="1"/>
  <c r="H576" i="1"/>
  <c r="H582" i="1"/>
  <c r="H588" i="1"/>
  <c r="H594" i="1"/>
  <c r="H600" i="1"/>
  <c r="H612" i="1"/>
  <c r="H618" i="1"/>
  <c r="H624" i="1"/>
  <c r="E206" i="5"/>
  <c r="D1201" i="1"/>
  <c r="G1201" i="1" s="1"/>
  <c r="D1461" i="1"/>
  <c r="H1461" i="1" s="1"/>
  <c r="E22" i="7"/>
  <c r="D50" i="4"/>
  <c r="F529" i="4"/>
  <c r="H309" i="9"/>
  <c r="D1167" i="1"/>
  <c r="H151" i="1"/>
  <c r="H157" i="1"/>
  <c r="H163" i="1"/>
  <c r="H169" i="1"/>
  <c r="H175" i="1"/>
  <c r="H181" i="1"/>
  <c r="H187" i="1"/>
  <c r="H199" i="1"/>
  <c r="H205" i="1"/>
  <c r="H217" i="1"/>
  <c r="H223" i="1"/>
  <c r="H229" i="1"/>
  <c r="H235" i="1"/>
  <c r="H241" i="1"/>
  <c r="H247" i="1"/>
  <c r="H253" i="1"/>
  <c r="H265" i="1"/>
  <c r="H271" i="1"/>
  <c r="H277" i="1"/>
  <c r="H283" i="1"/>
  <c r="H291" i="1"/>
  <c r="H297" i="1"/>
  <c r="H303" i="1"/>
  <c r="H309" i="1"/>
  <c r="H315" i="1"/>
  <c r="H321" i="1"/>
  <c r="H327" i="1"/>
  <c r="H333" i="1"/>
  <c r="H339" i="1"/>
  <c r="H351" i="1"/>
  <c r="H357" i="1"/>
  <c r="H363" i="1"/>
  <c r="H369" i="1"/>
  <c r="H375" i="1"/>
  <c r="H381" i="1"/>
  <c r="H387" i="1"/>
  <c r="H393" i="1"/>
  <c r="H399" i="1"/>
  <c r="H405" i="1"/>
  <c r="H421" i="1"/>
  <c r="H427" i="1"/>
  <c r="H433" i="1"/>
  <c r="H439" i="1"/>
  <c r="H445" i="1"/>
  <c r="H451" i="1"/>
  <c r="H457" i="1"/>
  <c r="H463" i="1"/>
  <c r="H469" i="1"/>
  <c r="H475" i="1"/>
  <c r="H481" i="1"/>
  <c r="H487" i="1"/>
  <c r="H493" i="1"/>
  <c r="H499" i="1"/>
  <c r="H505" i="1"/>
  <c r="H511" i="1"/>
  <c r="H517" i="1"/>
  <c r="H523" i="1"/>
  <c r="H529" i="1"/>
  <c r="H535" i="1"/>
  <c r="H541" i="1"/>
  <c r="H547" i="1"/>
  <c r="H553" i="1"/>
  <c r="H559" i="1"/>
  <c r="H565" i="1"/>
  <c r="H571" i="1"/>
  <c r="H577" i="1"/>
  <c r="H583" i="1"/>
  <c r="H589" i="1"/>
  <c r="H595" i="1"/>
  <c r="H601" i="1"/>
  <c r="H607" i="1"/>
  <c r="H613" i="1"/>
  <c r="H625" i="1"/>
  <c r="H631" i="1"/>
  <c r="F581" i="4"/>
  <c r="D580" i="4"/>
  <c r="E177" i="5"/>
  <c r="D1157" i="1"/>
  <c r="G1157" i="1" s="1"/>
  <c r="H1409" i="1"/>
  <c r="E224" i="4"/>
  <c r="D220" i="1" s="1"/>
  <c r="E528" i="4"/>
  <c r="D1215" i="1"/>
  <c r="H146" i="1"/>
  <c r="H152" i="1"/>
  <c r="H158" i="1"/>
  <c r="H164" i="1"/>
  <c r="H170" i="1"/>
  <c r="H176" i="1"/>
  <c r="H182" i="1"/>
  <c r="H188" i="1"/>
  <c r="H194" i="1"/>
  <c r="H200" i="1"/>
  <c r="H206" i="1"/>
  <c r="H212" i="1"/>
  <c r="H218" i="1"/>
  <c r="H224" i="1"/>
  <c r="H230" i="1"/>
  <c r="H236" i="1"/>
  <c r="H242" i="1"/>
  <c r="H254" i="1"/>
  <c r="H260" i="1"/>
  <c r="H266" i="1"/>
  <c r="H272" i="1"/>
  <c r="H278" i="1"/>
  <c r="H284" i="1"/>
  <c r="H292" i="1"/>
  <c r="H298" i="1"/>
  <c r="H304" i="1"/>
  <c r="H310" i="1"/>
  <c r="H316" i="1"/>
  <c r="H322" i="1"/>
  <c r="H328" i="1"/>
  <c r="H334" i="1"/>
  <c r="H340" i="1"/>
  <c r="H352" i="1"/>
  <c r="H358" i="1"/>
  <c r="H364" i="1"/>
  <c r="H370" i="1"/>
  <c r="H376" i="1"/>
  <c r="H382" i="1"/>
  <c r="H388" i="1"/>
  <c r="H394" i="1"/>
  <c r="H400" i="1"/>
  <c r="H406" i="1"/>
  <c r="H416" i="1"/>
  <c r="H422" i="1"/>
  <c r="H428" i="1"/>
  <c r="H434" i="1"/>
  <c r="H440" i="1"/>
  <c r="H446" i="1"/>
  <c r="H452" i="1"/>
  <c r="H458" i="1"/>
  <c r="H464" i="1"/>
  <c r="H470" i="1"/>
  <c r="H476" i="1"/>
  <c r="H482" i="1"/>
  <c r="H488" i="1"/>
  <c r="H494" i="1"/>
  <c r="H500" i="1"/>
  <c r="H506" i="1"/>
  <c r="H512" i="1"/>
  <c r="H518" i="1"/>
  <c r="H524" i="1"/>
  <c r="H530" i="1"/>
  <c r="H536" i="1"/>
  <c r="H542" i="1"/>
  <c r="H548" i="1"/>
  <c r="H554" i="1"/>
  <c r="H560" i="1"/>
  <c r="H566" i="1"/>
  <c r="H572" i="1"/>
  <c r="H578" i="1"/>
  <c r="H584" i="1"/>
  <c r="H590" i="1"/>
  <c r="H596" i="1"/>
  <c r="H602" i="1"/>
  <c r="H608" i="1"/>
  <c r="H614" i="1"/>
  <c r="H620" i="1"/>
  <c r="H626" i="1"/>
  <c r="H632" i="1"/>
  <c r="H1201" i="1"/>
  <c r="E298" i="4"/>
  <c r="D1412" i="1"/>
  <c r="E114" i="6"/>
  <c r="E141" i="6" s="1"/>
  <c r="F129" i="6"/>
  <c r="C1423" i="1"/>
  <c r="H1423" i="1" s="1"/>
  <c r="F169" i="4"/>
  <c r="D163" i="4"/>
  <c r="E263" i="4"/>
  <c r="D259" i="1" s="1"/>
  <c r="F352" i="4"/>
  <c r="D351" i="4"/>
  <c r="F126" i="5"/>
  <c r="D118" i="5"/>
  <c r="C1104" i="1"/>
  <c r="H1104" i="1" s="1"/>
  <c r="H153" i="1"/>
  <c r="H165" i="1"/>
  <c r="H171" i="1"/>
  <c r="H177" i="1"/>
  <c r="H183" i="1"/>
  <c r="H189" i="1"/>
  <c r="H195" i="1"/>
  <c r="H201" i="1"/>
  <c r="H207" i="1"/>
  <c r="H213" i="1"/>
  <c r="H219" i="1"/>
  <c r="H225" i="1"/>
  <c r="H231" i="1"/>
  <c r="H237" i="1"/>
  <c r="H243" i="1"/>
  <c r="H249" i="1"/>
  <c r="H255" i="1"/>
  <c r="H261" i="1"/>
  <c r="H267" i="1"/>
  <c r="H273" i="1"/>
  <c r="H279" i="1"/>
  <c r="H299" i="1"/>
  <c r="H305" i="1"/>
  <c r="H311" i="1"/>
  <c r="H317" i="1"/>
  <c r="H323" i="1"/>
  <c r="H329" i="1"/>
  <c r="H335" i="1"/>
  <c r="H341" i="1"/>
  <c r="H347" i="1"/>
  <c r="H353" i="1"/>
  <c r="H359" i="1"/>
  <c r="H365" i="1"/>
  <c r="H371" i="1"/>
  <c r="H377" i="1"/>
  <c r="H383" i="1"/>
  <c r="H389" i="1"/>
  <c r="H395" i="1"/>
  <c r="H401" i="1"/>
  <c r="H411" i="1"/>
  <c r="H417" i="1"/>
  <c r="H423" i="1"/>
  <c r="H429" i="1"/>
  <c r="H435" i="1"/>
  <c r="H441" i="1"/>
  <c r="H447" i="1"/>
  <c r="H459" i="1"/>
  <c r="H465" i="1"/>
  <c r="H471" i="1"/>
  <c r="H477" i="1"/>
  <c r="H483" i="1"/>
  <c r="H489" i="1"/>
  <c r="H495" i="1"/>
  <c r="H501" i="1"/>
  <c r="H507" i="1"/>
  <c r="H513" i="1"/>
  <c r="H519" i="1"/>
  <c r="H525" i="1"/>
  <c r="H531" i="1"/>
  <c r="H537" i="1"/>
  <c r="H543" i="1"/>
  <c r="H549" i="1"/>
  <c r="H555" i="1"/>
  <c r="H567" i="1"/>
  <c r="H573" i="1"/>
  <c r="H579" i="1"/>
  <c r="H585" i="1"/>
  <c r="H591" i="1"/>
  <c r="H597" i="1"/>
  <c r="H603" i="1"/>
  <c r="H609" i="1"/>
  <c r="H615" i="1"/>
  <c r="H621" i="1"/>
  <c r="H627" i="1"/>
  <c r="F125" i="4"/>
  <c r="D124" i="4"/>
  <c r="E350" i="4"/>
  <c r="F363" i="4"/>
  <c r="F99" i="6"/>
  <c r="C1393" i="1"/>
  <c r="H1393" i="1" s="1"/>
  <c r="D89" i="6"/>
  <c r="H1370" i="1"/>
  <c r="H1376" i="1"/>
  <c r="H1382" i="1"/>
  <c r="D7" i="4"/>
  <c r="D106" i="4"/>
  <c r="D311" i="4"/>
  <c r="D190" i="5"/>
  <c r="E35" i="6"/>
  <c r="D43" i="8"/>
  <c r="I36" i="3"/>
  <c r="C1576" i="1"/>
  <c r="H1576" i="1" s="1"/>
  <c r="E41" i="9"/>
  <c r="B41" i="9" s="1"/>
  <c r="B215" i="9"/>
  <c r="B251" i="9"/>
  <c r="H954" i="1"/>
  <c r="H960" i="1"/>
  <c r="H966" i="1"/>
  <c r="H972" i="1"/>
  <c r="H978" i="1"/>
  <c r="H996" i="1"/>
  <c r="H1002" i="1"/>
  <c r="H1008" i="1"/>
  <c r="H1014" i="1"/>
  <c r="H1020" i="1"/>
  <c r="H1026" i="1"/>
  <c r="H1032" i="1"/>
  <c r="H1038" i="1"/>
  <c r="H1044" i="1"/>
  <c r="H1050" i="1"/>
  <c r="H1062" i="1"/>
  <c r="H1068" i="1"/>
  <c r="H1074" i="1"/>
  <c r="H1080" i="1"/>
  <c r="H1086" i="1"/>
  <c r="H1092" i="1"/>
  <c r="H1098" i="1"/>
  <c r="H1110" i="1"/>
  <c r="H1116" i="1"/>
  <c r="H1122" i="1"/>
  <c r="H1128" i="1"/>
  <c r="H1134" i="1"/>
  <c r="H1140" i="1"/>
  <c r="H1146" i="1"/>
  <c r="H1158" i="1"/>
  <c r="H1164" i="1"/>
  <c r="H1170" i="1"/>
  <c r="H1176" i="1"/>
  <c r="H1182" i="1"/>
  <c r="H1188" i="1"/>
  <c r="H1194" i="1"/>
  <c r="H1200" i="1"/>
  <c r="H1206" i="1"/>
  <c r="H1212" i="1"/>
  <c r="H1218" i="1"/>
  <c r="H1224" i="1"/>
  <c r="H1230" i="1"/>
  <c r="H1236" i="1"/>
  <c r="H1242" i="1"/>
  <c r="H1248" i="1"/>
  <c r="H1254" i="1"/>
  <c r="H1260" i="1"/>
  <c r="H1266" i="1"/>
  <c r="H1272" i="1"/>
  <c r="H1278" i="1"/>
  <c r="H1284" i="1"/>
  <c r="H1290" i="1"/>
  <c r="H1296" i="1"/>
  <c r="H1302" i="1"/>
  <c r="H1308" i="1"/>
  <c r="H1314" i="1"/>
  <c r="H1320" i="1"/>
  <c r="H1326" i="1"/>
  <c r="H1364" i="1"/>
  <c r="H1427" i="1"/>
  <c r="H1433" i="1"/>
  <c r="J1466" i="1"/>
  <c r="J1472" i="1"/>
  <c r="J1478" i="1"/>
  <c r="D643" i="4"/>
  <c r="I24" i="3"/>
  <c r="E26" i="9"/>
  <c r="B26" i="9" s="1"/>
  <c r="B135" i="9"/>
  <c r="B262" i="9"/>
  <c r="B266" i="9"/>
  <c r="D484" i="4"/>
  <c r="F13" i="5"/>
  <c r="D12" i="5"/>
  <c r="D7" i="5" s="1"/>
  <c r="B227" i="9"/>
  <c r="B263" i="9"/>
  <c r="B286" i="9"/>
  <c r="C1148" i="1"/>
  <c r="H1148" i="1" s="1"/>
  <c r="F516" i="4"/>
  <c r="D515" i="4"/>
  <c r="H290" i="9"/>
  <c r="E290" i="9" s="1"/>
  <c r="B290" i="9" s="1"/>
  <c r="E146" i="5"/>
  <c r="D1124" i="1" s="1"/>
  <c r="H1124" i="1" s="1"/>
  <c r="D238" i="5"/>
  <c r="E245" i="5"/>
  <c r="D1222" i="1" s="1"/>
  <c r="E6" i="7"/>
  <c r="E33" i="9"/>
  <c r="B33" i="9" s="1"/>
  <c r="E53" i="9"/>
  <c r="B53" i="9" s="1"/>
  <c r="H1373" i="1"/>
  <c r="H1379" i="1"/>
  <c r="H1398" i="1"/>
  <c r="D152" i="4"/>
  <c r="F253" i="4"/>
  <c r="D252" i="4"/>
  <c r="D263" i="4"/>
  <c r="D459" i="4"/>
  <c r="E484" i="4"/>
  <c r="D478" i="1" s="1"/>
  <c r="B260" i="9"/>
  <c r="H1041" i="1"/>
  <c r="H1275" i="1"/>
  <c r="H1281" i="1"/>
  <c r="H1287" i="1"/>
  <c r="H1293" i="1"/>
  <c r="H1305" i="1"/>
  <c r="H1361" i="1"/>
  <c r="H1367" i="1"/>
  <c r="H1386" i="1"/>
  <c r="H1392" i="1"/>
  <c r="C1424" i="1"/>
  <c r="H1424" i="1" s="1"/>
  <c r="H1430" i="1"/>
  <c r="J1463" i="1"/>
  <c r="H1475" i="1"/>
  <c r="I31" i="3"/>
  <c r="F225" i="4"/>
  <c r="D224" i="4"/>
  <c r="D396" i="4"/>
  <c r="F594" i="4"/>
  <c r="D593" i="4"/>
  <c r="F207" i="5"/>
  <c r="D206" i="5"/>
  <c r="D176" i="5" s="1"/>
  <c r="F259" i="5"/>
  <c r="D258" i="5"/>
  <c r="D114" i="6"/>
  <c r="B155" i="9"/>
  <c r="H1349" i="1"/>
  <c r="H1355" i="1"/>
  <c r="H1374" i="1"/>
  <c r="H1380" i="1"/>
  <c r="H1412" i="1"/>
  <c r="H1418" i="1"/>
  <c r="J1457" i="1"/>
  <c r="D133" i="4"/>
  <c r="E152" i="4"/>
  <c r="F152" i="4" s="1"/>
  <c r="F164" i="4"/>
  <c r="F216" i="4"/>
  <c r="D215" i="4"/>
  <c r="D625" i="4"/>
  <c r="D78" i="5"/>
  <c r="G289" i="9"/>
  <c r="D87" i="5"/>
  <c r="B239" i="9"/>
  <c r="H862" i="1"/>
  <c r="H868" i="1"/>
  <c r="H874" i="1"/>
  <c r="H880" i="1"/>
  <c r="H886" i="1"/>
  <c r="H892" i="1"/>
  <c r="H898" i="1"/>
  <c r="H904" i="1"/>
  <c r="H910" i="1"/>
  <c r="H916" i="1"/>
  <c r="H922" i="1"/>
  <c r="H928" i="1"/>
  <c r="H934" i="1"/>
  <c r="H940" i="1"/>
  <c r="H946" i="1"/>
  <c r="H952" i="1"/>
  <c r="H958" i="1"/>
  <c r="H964" i="1"/>
  <c r="H970" i="1"/>
  <c r="H976" i="1"/>
  <c r="H982" i="1"/>
  <c r="H988" i="1"/>
  <c r="H994" i="1"/>
  <c r="H1000" i="1"/>
  <c r="H1006" i="1"/>
  <c r="H1012" i="1"/>
  <c r="H1018" i="1"/>
  <c r="H1024" i="1"/>
  <c r="H1030" i="1"/>
  <c r="H1036" i="1"/>
  <c r="H1042" i="1"/>
  <c r="H1048" i="1"/>
  <c r="H1054" i="1"/>
  <c r="H1060" i="1"/>
  <c r="H1066" i="1"/>
  <c r="H1072" i="1"/>
  <c r="H1078" i="1"/>
  <c r="H1084" i="1"/>
  <c r="H1090" i="1"/>
  <c r="H1102" i="1"/>
  <c r="H1108" i="1"/>
  <c r="H1114" i="1"/>
  <c r="H1120" i="1"/>
  <c r="H1126" i="1"/>
  <c r="H1132" i="1"/>
  <c r="H1138" i="1"/>
  <c r="H1144" i="1"/>
  <c r="H1150" i="1"/>
  <c r="H1156" i="1"/>
  <c r="H1162" i="1"/>
  <c r="H1168" i="1"/>
  <c r="H1174" i="1"/>
  <c r="H1180" i="1"/>
  <c r="H1186" i="1"/>
  <c r="H1192" i="1"/>
  <c r="H1198" i="1"/>
  <c r="H1204" i="1"/>
  <c r="H1210" i="1"/>
  <c r="H1216" i="1"/>
  <c r="C1222" i="1"/>
  <c r="H1228" i="1"/>
  <c r="H1234" i="1"/>
  <c r="H1240" i="1"/>
  <c r="H1246" i="1"/>
  <c r="H1252" i="1"/>
  <c r="H1258" i="1"/>
  <c r="H1264" i="1"/>
  <c r="H1270" i="1"/>
  <c r="H1276" i="1"/>
  <c r="H1282" i="1"/>
  <c r="H1288" i="1"/>
  <c r="H1294" i="1"/>
  <c r="H1300" i="1"/>
  <c r="H1306" i="1"/>
  <c r="H1312" i="1"/>
  <c r="H1331" i="1"/>
  <c r="H1337" i="1"/>
  <c r="H1343" i="1"/>
  <c r="H1362" i="1"/>
  <c r="H1368" i="1"/>
  <c r="H1406" i="1"/>
  <c r="J1439" i="1"/>
  <c r="J1445" i="1"/>
  <c r="J1451" i="1"/>
  <c r="J1464" i="1"/>
  <c r="H1470" i="1"/>
  <c r="J1476" i="1"/>
  <c r="E163" i="4"/>
  <c r="D159" i="1" s="1"/>
  <c r="F568" i="4"/>
  <c r="D567" i="4"/>
  <c r="D528" i="4" s="1"/>
  <c r="F69" i="5"/>
  <c r="H289" i="9"/>
  <c r="F54" i="6"/>
  <c r="C1348" i="1"/>
  <c r="H1348" i="1" s="1"/>
  <c r="F75" i="6"/>
  <c r="C1369" i="1"/>
  <c r="H1369" i="1" s="1"/>
  <c r="B51" i="9"/>
  <c r="E137" i="9"/>
  <c r="B137" i="9" s="1"/>
  <c r="B250" i="9"/>
  <c r="B254" i="9"/>
  <c r="F277" i="9"/>
  <c r="G307" i="9"/>
  <c r="D35" i="6"/>
  <c r="E145" i="9"/>
  <c r="B145" i="9" s="1"/>
  <c r="E124" i="4"/>
  <c r="D120" i="1" s="1"/>
  <c r="F177" i="4"/>
  <c r="F188" i="4"/>
  <c r="F300" i="4"/>
  <c r="D299" i="4"/>
  <c r="E421" i="4"/>
  <c r="E7" i="5"/>
  <c r="D134" i="5"/>
  <c r="D5" i="6"/>
  <c r="F36" i="6"/>
  <c r="C1330" i="1"/>
  <c r="H1330" i="1" s="1"/>
  <c r="F66" i="6"/>
  <c r="C1360" i="1"/>
  <c r="H1360" i="1" s="1"/>
  <c r="F107" i="6"/>
  <c r="C1401" i="1"/>
  <c r="H1401" i="1" s="1"/>
  <c r="D22" i="7"/>
  <c r="B240" i="9"/>
  <c r="H1311" i="1"/>
  <c r="H1317" i="1"/>
  <c r="H1323" i="1"/>
  <c r="H1335" i="1"/>
  <c r="H1341" i="1"/>
  <c r="H1347" i="1"/>
  <c r="H1353" i="1"/>
  <c r="H1359" i="1"/>
  <c r="H1365" i="1"/>
  <c r="H1371" i="1"/>
  <c r="H1377" i="1"/>
  <c r="H1389" i="1"/>
  <c r="H1395" i="1"/>
  <c r="H1407" i="1"/>
  <c r="H1413" i="1"/>
  <c r="H1419" i="1"/>
  <c r="H1425" i="1"/>
  <c r="H1431" i="1"/>
  <c r="F70" i="5"/>
  <c r="H1318" i="1"/>
  <c r="H1324" i="1"/>
  <c r="H1336" i="1"/>
  <c r="H1342" i="1"/>
  <c r="H1354" i="1"/>
  <c r="H1366" i="1"/>
  <c r="H1372" i="1"/>
  <c r="H1378" i="1"/>
  <c r="H1384" i="1"/>
  <c r="H1390" i="1"/>
  <c r="H1396" i="1"/>
  <c r="H1402" i="1"/>
  <c r="H1414" i="1"/>
  <c r="H1420" i="1"/>
  <c r="H1426" i="1"/>
  <c r="H1432" i="1"/>
  <c r="F35" i="5"/>
  <c r="F239" i="5"/>
  <c r="H1315" i="1"/>
  <c r="H1321" i="1"/>
  <c r="H1327" i="1"/>
  <c r="H1333" i="1"/>
  <c r="H1339" i="1"/>
  <c r="H1345" i="1"/>
  <c r="H1351" i="1"/>
  <c r="H1357" i="1"/>
  <c r="H1363" i="1"/>
  <c r="H1375" i="1"/>
  <c r="H1381" i="1"/>
  <c r="H1387" i="1"/>
  <c r="H1399" i="1"/>
  <c r="H1405" i="1"/>
  <c r="H1411" i="1"/>
  <c r="H1417" i="1"/>
  <c r="H1429" i="1"/>
  <c r="F91" i="4"/>
  <c r="F159" i="4"/>
  <c r="F210" i="4"/>
  <c r="F180" i="5"/>
  <c r="F250" i="5"/>
  <c r="E644" i="4"/>
  <c r="D638" i="1" s="1"/>
  <c r="H638"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7" i="1"/>
  <c r="G608" i="1"/>
  <c r="G609" i="1"/>
  <c r="G610" i="1"/>
  <c r="G611" i="1"/>
  <c r="G612" i="1"/>
  <c r="G613" i="1"/>
  <c r="G614" i="1"/>
  <c r="G615" i="1"/>
  <c r="G616" i="1"/>
  <c r="G617" i="1"/>
  <c r="G618" i="1"/>
  <c r="G620" i="1"/>
  <c r="G621" i="1"/>
  <c r="H622"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5" i="1"/>
  <c r="G1156"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2" i="1"/>
  <c r="G1203" i="1"/>
  <c r="G1204" i="1"/>
  <c r="G1205" i="1"/>
  <c r="G1206" i="1"/>
  <c r="G1207" i="1"/>
  <c r="G1208" i="1"/>
  <c r="G1209" i="1"/>
  <c r="G1210" i="1"/>
  <c r="G1211" i="1"/>
  <c r="G1212" i="1"/>
  <c r="G1213" i="1"/>
  <c r="G1216" i="1"/>
  <c r="G1217" i="1"/>
  <c r="G1218" i="1"/>
  <c r="G1219" i="1"/>
  <c r="G1220" i="1"/>
  <c r="G1221"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3" i="1"/>
  <c r="G1425" i="1"/>
  <c r="G1426" i="1"/>
  <c r="G1427" i="1"/>
  <c r="G1428" i="1"/>
  <c r="G1429" i="1"/>
  <c r="G1430" i="1"/>
  <c r="G1431" i="1"/>
  <c r="G1432" i="1"/>
  <c r="G1433" i="1"/>
  <c r="G1434"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4" i="1"/>
  <c r="G1455" i="1"/>
  <c r="H1455" i="1"/>
  <c r="G1456" i="1"/>
  <c r="H1456" i="1"/>
  <c r="G1457" i="1"/>
  <c r="H1457" i="1"/>
  <c r="G1458" i="1"/>
  <c r="H1458" i="1"/>
  <c r="G1459" i="1"/>
  <c r="H1459" i="1"/>
  <c r="G1460" i="1"/>
  <c r="H1460" i="1"/>
  <c r="G1462" i="1"/>
  <c r="H1462" i="1"/>
  <c r="G1463" i="1"/>
  <c r="H1463" i="1"/>
  <c r="G1464" i="1"/>
  <c r="H1464" i="1"/>
  <c r="G1465" i="1"/>
  <c r="H1465" i="1"/>
  <c r="G1466" i="1"/>
  <c r="H1466" i="1"/>
  <c r="G1467" i="1"/>
  <c r="H1467" i="1"/>
  <c r="G1468" i="1"/>
  <c r="H1468" i="1"/>
  <c r="G1470" i="1"/>
  <c r="G1471" i="1"/>
  <c r="H1471" i="1"/>
  <c r="G1472" i="1"/>
  <c r="H1472" i="1"/>
  <c r="G1473" i="1"/>
  <c r="H1473" i="1"/>
  <c r="G1474" i="1"/>
  <c r="H1474" i="1"/>
  <c r="G1475" i="1"/>
  <c r="G1476" i="1"/>
  <c r="H1476" i="1"/>
  <c r="G1477" i="1"/>
  <c r="H1477" i="1"/>
  <c r="G1478" i="1"/>
  <c r="H1478" i="1"/>
  <c r="G1479" i="1"/>
  <c r="H1479" i="1"/>
  <c r="G1480" i="1"/>
  <c r="H1480" i="1"/>
  <c r="G1482" i="1"/>
  <c r="G1483" i="1"/>
  <c r="G1484" i="1"/>
  <c r="G1485" i="1"/>
  <c r="G1486" i="1"/>
  <c r="G1487" i="1"/>
  <c r="G1488" i="1"/>
  <c r="G1489" i="1"/>
  <c r="G1490" i="1"/>
  <c r="G1491" i="1"/>
  <c r="G1492" i="1"/>
  <c r="G1493" i="1"/>
  <c r="G1494" i="1"/>
  <c r="G1495" i="1"/>
  <c r="G1496" i="1"/>
  <c r="G1497" i="1"/>
  <c r="G1498" i="1"/>
  <c r="G1500" i="1"/>
  <c r="G1501" i="1"/>
  <c r="G1502" i="1"/>
  <c r="G1503" i="1"/>
  <c r="G1504" i="1"/>
  <c r="G1505" i="1"/>
  <c r="G1506" i="1"/>
  <c r="G1507" i="1"/>
  <c r="G1508" i="1"/>
  <c r="G1509" i="1"/>
  <c r="G1510" i="1"/>
  <c r="G1511" i="1"/>
  <c r="G1512" i="1"/>
  <c r="G1513" i="1"/>
  <c r="G1514" i="1"/>
  <c r="G1515" i="1"/>
  <c r="G1516"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7" i="1"/>
  <c r="G1578" i="1"/>
  <c r="G1579" i="1"/>
  <c r="G1580" i="1"/>
  <c r="G21" i="9"/>
  <c r="F416" i="4"/>
  <c r="F417" i="4"/>
  <c r="F603" i="4"/>
  <c r="F88" i="5"/>
  <c r="F149" i="5"/>
  <c r="F190" i="5"/>
  <c r="F206" i="5"/>
  <c r="F5" i="6"/>
  <c r="D141" i="6"/>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G164" i="9"/>
  <c r="E164" i="9" s="1"/>
  <c r="B164" i="9" s="1"/>
  <c r="G163" i="9"/>
  <c r="E163" i="9" s="1"/>
  <c r="B163" i="9" s="1"/>
  <c r="G162" i="9"/>
  <c r="E162" i="9" s="1"/>
  <c r="B162" i="9" s="1"/>
  <c r="G161" i="9"/>
  <c r="E161" i="9" s="1"/>
  <c r="B161" i="9" s="1"/>
  <c r="I10" i="9"/>
  <c r="F44" i="4" l="1"/>
  <c r="C40" i="1"/>
  <c r="G1424" i="1"/>
  <c r="H1157" i="1"/>
  <c r="E165" i="9"/>
  <c r="B165" i="9" s="1"/>
  <c r="G1360" i="1"/>
  <c r="H31" i="3"/>
  <c r="C1469" i="1"/>
  <c r="D42" i="8"/>
  <c r="G1499" i="1"/>
  <c r="H21" i="9"/>
  <c r="E21" i="9" s="1"/>
  <c r="B21" i="9" s="1"/>
  <c r="H1222" i="1"/>
  <c r="D68" i="5"/>
  <c r="H606" i="1"/>
  <c r="G1481" i="1"/>
  <c r="G1222" i="1"/>
  <c r="G638" i="1"/>
  <c r="F213" i="9"/>
  <c r="B213" i="9" s="1"/>
  <c r="B192" i="9"/>
  <c r="H21" i="3"/>
  <c r="C1046" i="1"/>
  <c r="C522" i="1"/>
  <c r="F528" i="4"/>
  <c r="H30" i="3"/>
  <c r="D5" i="7"/>
  <c r="C1453" i="1"/>
  <c r="E151" i="4"/>
  <c r="D148" i="1"/>
  <c r="F580" i="4"/>
  <c r="C574" i="1"/>
  <c r="F82" i="4"/>
  <c r="C78" i="1"/>
  <c r="F133" i="4"/>
  <c r="C129" i="1"/>
  <c r="G310" i="9"/>
  <c r="C1183" i="1"/>
  <c r="D1437" i="1"/>
  <c r="E5" i="7"/>
  <c r="D1435" i="1"/>
  <c r="I28" i="3"/>
  <c r="C1518" i="1"/>
  <c r="I35" i="3"/>
  <c r="H310" i="9"/>
  <c r="D1183" i="1"/>
  <c r="H307" i="9"/>
  <c r="E307" i="9" s="1"/>
  <c r="B307" i="9" s="1"/>
  <c r="E176" i="5"/>
  <c r="D1154" i="1"/>
  <c r="G1461" i="1"/>
  <c r="F12" i="5"/>
  <c r="C990" i="1"/>
  <c r="F146" i="5"/>
  <c r="I25" i="3"/>
  <c r="D1329" i="1"/>
  <c r="E408" i="4"/>
  <c r="D403" i="1" s="1"/>
  <c r="D345" i="1"/>
  <c r="F163" i="4"/>
  <c r="C159" i="1"/>
  <c r="F593" i="4"/>
  <c r="C587" i="1"/>
  <c r="F459" i="4"/>
  <c r="C453" i="1"/>
  <c r="F238" i="5"/>
  <c r="C1215" i="1"/>
  <c r="D237" i="5"/>
  <c r="F643" i="4"/>
  <c r="C637" i="1"/>
  <c r="G309" i="9"/>
  <c r="E309" i="9" s="1"/>
  <c r="B309" i="9" s="1"/>
  <c r="C1167" i="1"/>
  <c r="F124" i="4"/>
  <c r="C120" i="1"/>
  <c r="G1576" i="1"/>
  <c r="F263" i="4"/>
  <c r="C259" i="1"/>
  <c r="F484" i="4"/>
  <c r="C478" i="1"/>
  <c r="F311" i="4"/>
  <c r="C306" i="1"/>
  <c r="F258" i="5"/>
  <c r="C1235" i="1"/>
  <c r="G1393" i="1"/>
  <c r="F87" i="5"/>
  <c r="C1065" i="1"/>
  <c r="F396" i="4"/>
  <c r="C391" i="1"/>
  <c r="F252" i="4"/>
  <c r="C248" i="1"/>
  <c r="F106" i="4"/>
  <c r="C102" i="1"/>
  <c r="F35" i="6"/>
  <c r="C1329" i="1"/>
  <c r="H25" i="3"/>
  <c r="E289" i="9"/>
  <c r="B289" i="9" s="1"/>
  <c r="F224" i="4"/>
  <c r="C220" i="1"/>
  <c r="F515" i="4"/>
  <c r="C509" i="1"/>
  <c r="F7" i="4"/>
  <c r="C3" i="1"/>
  <c r="D6" i="4"/>
  <c r="I27" i="3"/>
  <c r="D1408" i="1"/>
  <c r="E237" i="5"/>
  <c r="H24" i="3"/>
  <c r="C1299" i="1"/>
  <c r="H22" i="3"/>
  <c r="C1153" i="1"/>
  <c r="F78" i="5"/>
  <c r="C1056" i="1"/>
  <c r="D151" i="4"/>
  <c r="C148" i="1"/>
  <c r="E636" i="4"/>
  <c r="D630" i="1" s="1"/>
  <c r="D522" i="1"/>
  <c r="F196" i="4"/>
  <c r="C192" i="1"/>
  <c r="F134" i="5"/>
  <c r="C1112" i="1"/>
  <c r="F625" i="4"/>
  <c r="C619" i="1"/>
  <c r="F118" i="5"/>
  <c r="C1096" i="1"/>
  <c r="E407" i="4"/>
  <c r="D402" i="1" s="1"/>
  <c r="D293" i="1"/>
  <c r="F50" i="4"/>
  <c r="C46" i="1"/>
  <c r="F472" i="4"/>
  <c r="C466" i="1"/>
  <c r="F351" i="4"/>
  <c r="D350" i="4"/>
  <c r="C346" i="1"/>
  <c r="F177" i="5"/>
  <c r="I20" i="3"/>
  <c r="D985" i="1"/>
  <c r="F7" i="5"/>
  <c r="D6" i="5"/>
  <c r="H20" i="3"/>
  <c r="C985" i="1"/>
  <c r="F215" i="4"/>
  <c r="C211" i="1"/>
  <c r="E6" i="4"/>
  <c r="F299" i="4"/>
  <c r="D298" i="4"/>
  <c r="C294" i="1"/>
  <c r="E420" i="4"/>
  <c r="D415" i="1"/>
  <c r="F567" i="4"/>
  <c r="C561" i="1"/>
  <c r="F114" i="6"/>
  <c r="C1408" i="1"/>
  <c r="H27" i="3"/>
  <c r="F89" i="6"/>
  <c r="C1383" i="1"/>
  <c r="E68" i="5"/>
  <c r="E6" i="5" s="1"/>
  <c r="D1453" i="1"/>
  <c r="I30" i="3"/>
  <c r="F421" i="4"/>
  <c r="D420" i="4"/>
  <c r="C415" i="1"/>
  <c r="F644" i="4"/>
  <c r="K1450" i="9"/>
  <c r="G313" i="9"/>
  <c r="E313" i="9" s="1"/>
  <c r="B313" i="9" s="1"/>
  <c r="I34" i="3"/>
  <c r="C1517" i="1"/>
  <c r="G312" i="9"/>
  <c r="E312" i="9" s="1"/>
  <c r="F141" i="6"/>
  <c r="H28" i="3"/>
  <c r="C1435" i="1"/>
  <c r="G317" i="9"/>
  <c r="E317" i="9" s="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F68" i="5" l="1"/>
  <c r="H1469" i="1"/>
  <c r="G1469" i="1"/>
  <c r="G40" i="1"/>
  <c r="H40" i="1"/>
  <c r="E310" i="9"/>
  <c r="B310" i="9" s="1"/>
  <c r="D984" i="1"/>
  <c r="E635" i="4"/>
  <c r="D629" i="1" s="1"/>
  <c r="D414" i="1"/>
  <c r="H1096" i="1"/>
  <c r="G1096" i="1"/>
  <c r="D289" i="4"/>
  <c r="D290" i="4" s="1"/>
  <c r="H17" i="3"/>
  <c r="C147" i="1"/>
  <c r="F151" i="4"/>
  <c r="H16" i="3"/>
  <c r="C2" i="1"/>
  <c r="D412" i="4"/>
  <c r="F6" i="4"/>
  <c r="H478" i="1"/>
  <c r="G478" i="1"/>
  <c r="H1215" i="1"/>
  <c r="G1215" i="1"/>
  <c r="E289" i="4"/>
  <c r="I17" i="3"/>
  <c r="D147" i="1"/>
  <c r="H294" i="1"/>
  <c r="G294" i="1"/>
  <c r="H1056" i="1"/>
  <c r="G1056" i="1"/>
  <c r="H3" i="1"/>
  <c r="G3" i="1"/>
  <c r="H248" i="1"/>
  <c r="G248" i="1"/>
  <c r="H990" i="1"/>
  <c r="G990" i="1"/>
  <c r="D1436" i="1"/>
  <c r="I29" i="3"/>
  <c r="H1453" i="1"/>
  <c r="G1453" i="1"/>
  <c r="D1214" i="1"/>
  <c r="I23" i="3"/>
  <c r="D635" i="4"/>
  <c r="C414" i="1"/>
  <c r="F420" i="4"/>
  <c r="F237" i="5"/>
  <c r="C1214" i="1"/>
  <c r="H23" i="3"/>
  <c r="D407" i="4"/>
  <c r="C293" i="1"/>
  <c r="F298" i="4"/>
  <c r="H619" i="1"/>
  <c r="G619" i="1"/>
  <c r="H259" i="1"/>
  <c r="G259" i="1"/>
  <c r="H453" i="1"/>
  <c r="G453" i="1"/>
  <c r="G1437" i="1"/>
  <c r="H1437" i="1"/>
  <c r="G315" i="9"/>
  <c r="E315" i="9" s="1"/>
  <c r="H29" i="3"/>
  <c r="C1436" i="1"/>
  <c r="C984" i="1"/>
  <c r="F6" i="5"/>
  <c r="H306" i="1"/>
  <c r="G306" i="1"/>
  <c r="H148" i="1"/>
  <c r="G148" i="1"/>
  <c r="H102" i="1"/>
  <c r="G102" i="1"/>
  <c r="I21" i="3"/>
  <c r="D1046" i="1"/>
  <c r="G1046" i="1" s="1"/>
  <c r="H346" i="1"/>
  <c r="G346" i="1"/>
  <c r="H509" i="1"/>
  <c r="G509" i="1"/>
  <c r="H391" i="1"/>
  <c r="G391" i="1"/>
  <c r="H1183" i="1"/>
  <c r="G1183" i="1"/>
  <c r="H1383" i="1"/>
  <c r="G1383" i="1"/>
  <c r="I16" i="3"/>
  <c r="D2" i="1"/>
  <c r="E412" i="4"/>
  <c r="D408" i="4"/>
  <c r="C345" i="1"/>
  <c r="F350" i="4"/>
  <c r="H587" i="1"/>
  <c r="G587" i="1"/>
  <c r="H1154" i="1"/>
  <c r="G1154" i="1"/>
  <c r="H211" i="1"/>
  <c r="G211" i="1"/>
  <c r="H1065" i="1"/>
  <c r="G1065" i="1"/>
  <c r="H129" i="1"/>
  <c r="G129" i="1"/>
  <c r="H522" i="1"/>
  <c r="G522" i="1"/>
  <c r="H415" i="1"/>
  <c r="G415" i="1"/>
  <c r="H1518" i="1"/>
  <c r="G1518" i="1"/>
  <c r="H1112" i="1"/>
  <c r="G1112" i="1"/>
  <c r="E175" i="5"/>
  <c r="D1152" i="1" s="1"/>
  <c r="D1153" i="1"/>
  <c r="H1153" i="1" s="1"/>
  <c r="I22" i="3"/>
  <c r="H19" i="9"/>
  <c r="E19" i="9" s="1"/>
  <c r="B19" i="9" s="1"/>
  <c r="H466" i="1"/>
  <c r="G466" i="1"/>
  <c r="F176" i="5"/>
  <c r="H159" i="1"/>
  <c r="G159" i="1"/>
  <c r="D636" i="4"/>
  <c r="H561" i="1"/>
  <c r="G561" i="1"/>
  <c r="D175" i="5"/>
  <c r="G284" i="9" s="1"/>
  <c r="E284" i="9" s="1"/>
  <c r="B284" i="9" s="1"/>
  <c r="H1408" i="1"/>
  <c r="G1408" i="1"/>
  <c r="H985" i="1"/>
  <c r="G985" i="1"/>
  <c r="H192" i="1"/>
  <c r="G192" i="1"/>
  <c r="G1299" i="1"/>
  <c r="H1299" i="1"/>
  <c r="H1167" i="1"/>
  <c r="G1167" i="1"/>
  <c r="H78" i="1"/>
  <c r="G78" i="1"/>
  <c r="H1046" i="1"/>
  <c r="H220" i="1"/>
  <c r="G220" i="1"/>
  <c r="H120" i="1"/>
  <c r="G120" i="1"/>
  <c r="H46" i="1"/>
  <c r="G46" i="1"/>
  <c r="H1235" i="1"/>
  <c r="G1235" i="1"/>
  <c r="H1329" i="1"/>
  <c r="G1329" i="1"/>
  <c r="H637" i="1"/>
  <c r="G637" i="1"/>
  <c r="H574" i="1"/>
  <c r="G574" i="1"/>
  <c r="B317" i="9"/>
  <c r="E316" i="9"/>
  <c r="H1435" i="1"/>
  <c r="G1435" i="1"/>
  <c r="H9" i="3"/>
  <c r="B312" i="9"/>
  <c r="E311" i="9"/>
  <c r="H1517" i="1"/>
  <c r="G1517" i="1"/>
  <c r="H11" i="3"/>
  <c r="H1436" i="1" l="1"/>
  <c r="G1436" i="1"/>
  <c r="H293" i="1"/>
  <c r="G293" i="1"/>
  <c r="G2" i="1"/>
  <c r="H2" i="1"/>
  <c r="F636" i="4"/>
  <c r="C630" i="1"/>
  <c r="F407" i="4"/>
  <c r="C402" i="1"/>
  <c r="H147" i="1"/>
  <c r="G147" i="1"/>
  <c r="B315" i="9"/>
  <c r="E314" i="9"/>
  <c r="I10" i="3" s="1"/>
  <c r="D285" i="1"/>
  <c r="E413" i="4"/>
  <c r="E291" i="4"/>
  <c r="D287" i="1" s="1"/>
  <c r="H1214" i="1"/>
  <c r="G1214" i="1"/>
  <c r="C285" i="1"/>
  <c r="D413" i="4"/>
  <c r="D291" i="4"/>
  <c r="F289" i="4"/>
  <c r="H8" i="3"/>
  <c r="M3" i="9" s="1"/>
  <c r="G984" i="1"/>
  <c r="H984" i="1"/>
  <c r="H345" i="1"/>
  <c r="G345" i="1"/>
  <c r="H414" i="1"/>
  <c r="G414" i="1"/>
  <c r="F175" i="5"/>
  <c r="C1152" i="1"/>
  <c r="F635" i="4"/>
  <c r="C629" i="1"/>
  <c r="F408" i="4"/>
  <c r="C403" i="1"/>
  <c r="E290" i="4"/>
  <c r="D286" i="1" s="1"/>
  <c r="G1153" i="1"/>
  <c r="F412" i="4"/>
  <c r="D639" i="4"/>
  <c r="C407" i="1"/>
  <c r="D407" i="1"/>
  <c r="E414" i="4"/>
  <c r="D409" i="1" s="1"/>
  <c r="E639" i="4"/>
  <c r="G278" i="9"/>
  <c r="C286" i="1"/>
  <c r="H278" i="9"/>
  <c r="N3" i="9"/>
  <c r="I11" i="3"/>
  <c r="K3" i="9"/>
  <c r="I9" i="3"/>
  <c r="F290" i="4" l="1"/>
  <c r="E278" i="9"/>
  <c r="E277" i="9" s="1"/>
  <c r="I8" i="3" s="1"/>
  <c r="G286" i="1"/>
  <c r="H286" i="1"/>
  <c r="D640" i="4"/>
  <c r="D415" i="4"/>
  <c r="F413" i="4"/>
  <c r="C408" i="1"/>
  <c r="C287" i="1"/>
  <c r="F291" i="4"/>
  <c r="H1152" i="1"/>
  <c r="G1152" i="1"/>
  <c r="H285" i="1"/>
  <c r="G285" i="1"/>
  <c r="H630" i="1"/>
  <c r="G630" i="1"/>
  <c r="H403" i="1"/>
  <c r="G403" i="1"/>
  <c r="H629" i="1"/>
  <c r="G629" i="1"/>
  <c r="D633" i="1"/>
  <c r="H407" i="1"/>
  <c r="G407" i="1"/>
  <c r="D414" i="4"/>
  <c r="C633" i="1"/>
  <c r="D641" i="4"/>
  <c r="F639" i="4"/>
  <c r="E640" i="4"/>
  <c r="E641" i="4" s="1"/>
  <c r="E415" i="4"/>
  <c r="D410" i="1" s="1"/>
  <c r="D408" i="1"/>
  <c r="H402" i="1"/>
  <c r="G402" i="1"/>
  <c r="B278" i="9" l="1"/>
  <c r="D635" i="1"/>
  <c r="H287" i="1"/>
  <c r="G287" i="1"/>
  <c r="G408" i="1"/>
  <c r="H408" i="1"/>
  <c r="F415" i="4"/>
  <c r="C410" i="1"/>
  <c r="E642" i="4"/>
  <c r="E645" i="4" s="1"/>
  <c r="D634" i="1"/>
  <c r="D642" i="4"/>
  <c r="D645" i="4" s="1"/>
  <c r="F640" i="4"/>
  <c r="C634" i="1"/>
  <c r="G633" i="1"/>
  <c r="H633" i="1"/>
  <c r="F641" i="4"/>
  <c r="C635" i="1"/>
  <c r="C409" i="1"/>
  <c r="F414" i="4"/>
  <c r="H18" i="3" l="1"/>
  <c r="F645" i="4"/>
  <c r="C639" i="1"/>
  <c r="G276" i="9"/>
  <c r="E276" i="9" s="1"/>
  <c r="B276" i="9" s="1"/>
  <c r="E646" i="4"/>
  <c r="D636" i="1"/>
  <c r="G635" i="1"/>
  <c r="H635" i="1"/>
  <c r="H410" i="1"/>
  <c r="G410" i="1"/>
  <c r="H634" i="1"/>
  <c r="G634" i="1"/>
  <c r="D646" i="4"/>
  <c r="C636" i="1"/>
  <c r="F642" i="4"/>
  <c r="G409" i="1"/>
  <c r="H409" i="1"/>
  <c r="I18" i="3"/>
  <c r="D639" i="1"/>
  <c r="D640" i="1" l="1"/>
  <c r="H7" i="3" s="1"/>
  <c r="J3" i="9" s="1"/>
  <c r="I19" i="3"/>
  <c r="G639" i="1"/>
  <c r="H639" i="1"/>
  <c r="H636" i="1"/>
  <c r="G636" i="1"/>
  <c r="H19" i="3"/>
  <c r="C640" i="1"/>
  <c r="F646" i="4"/>
  <c r="H640" i="1" l="1"/>
  <c r="G640" i="1"/>
  <c r="G18" i="9"/>
  <c r="I6" i="9"/>
  <c r="J10" i="9"/>
  <c r="H15" i="9"/>
  <c r="H18" i="9"/>
  <c r="J17" i="9"/>
  <c r="J6" i="9"/>
  <c r="K10" i="9"/>
  <c r="L15" i="9"/>
  <c r="I7" i="9"/>
  <c r="G15" i="9"/>
  <c r="I17" i="9"/>
  <c r="K6" i="9"/>
  <c r="I11" i="9"/>
  <c r="M15" i="9"/>
  <c r="H17" i="9"/>
  <c r="J11" i="9"/>
  <c r="K5" i="9"/>
  <c r="G17" i="9"/>
  <c r="J7" i="9"/>
  <c r="K11" i="9"/>
  <c r="J13" i="9"/>
  <c r="M16" i="9"/>
  <c r="K7" i="9"/>
  <c r="I12" i="9"/>
  <c r="I9" i="9"/>
  <c r="J5" i="9"/>
  <c r="L16" i="9"/>
  <c r="I8" i="9"/>
  <c r="J12" i="9"/>
  <c r="M272" i="9"/>
  <c r="K13" i="9"/>
  <c r="H274" i="9"/>
  <c r="H16" i="9"/>
  <c r="J8" i="9"/>
  <c r="K12" i="9"/>
  <c r="I5" i="9"/>
  <c r="L272" i="9"/>
  <c r="G274" i="9"/>
  <c r="G16" i="9"/>
  <c r="K8" i="9"/>
  <c r="I13" i="9"/>
  <c r="J9" i="9"/>
  <c r="K9" i="9"/>
  <c r="E15" i="9" l="1"/>
  <c r="E12" i="9"/>
  <c r="B12" i="9" s="1"/>
  <c r="E18" i="9"/>
  <c r="B18" i="9" s="1"/>
  <c r="E274" i="9"/>
  <c r="B274" i="9" s="1"/>
  <c r="E10" i="9"/>
  <c r="B10" i="9" s="1"/>
  <c r="E7" i="9"/>
  <c r="B7" i="9" s="1"/>
  <c r="E17" i="9"/>
  <c r="B17" i="9" s="1"/>
  <c r="F16" i="9"/>
  <c r="E11" i="9"/>
  <c r="B11" i="9" s="1"/>
  <c r="E5" i="9"/>
  <c r="B5" i="9" s="1"/>
  <c r="F15" i="9"/>
  <c r="E13" i="9"/>
  <c r="B13" i="9" s="1"/>
  <c r="E8" i="9"/>
  <c r="B8" i="9" s="1"/>
  <c r="E16" i="9"/>
  <c r="E20" i="9"/>
  <c r="I7" i="3" s="1"/>
  <c r="E9" i="9"/>
  <c r="B9" i="9" s="1"/>
  <c r="E6" i="9"/>
  <c r="F272" i="9"/>
  <c r="B15" i="9" l="1"/>
  <c r="F14" i="9"/>
  <c r="B6" i="9"/>
  <c r="E4" i="9"/>
  <c r="F20" i="9"/>
  <c r="B272" i="9"/>
  <c r="B16" i="9"/>
  <c r="E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<sst xmlns="http://schemas.openxmlformats.org/spreadsheetml/2006/main" count="4369" uniqueCount="3421">
  <si>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</si>
  <si>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</si>
  <si>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</si>
  <si>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</si>
  <si>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</si>
  <si>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</si>
  <si>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</si>
  <si>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</si>
  <si>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</si>
  <si>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</si>
  <si>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</si>
  <si>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</si>
  <si>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</si>
  <si>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</si>
  <si>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</si>
  <si>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</si>
  <si>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</si>
  <si>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</si>
  <si>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</si>
  <si>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</si>
  <si>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</si>
  <si>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</si>
  <si>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</si>
  <si>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</si>
  <si>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</si>
  <si>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</si>
  <si>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</si>
  <si>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</si>
  <si>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</si>
  <si>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</si>
  <si>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</si>
  <si>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</si>
  <si>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</si>
  <si>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</si>
  <si>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</si>
  <si>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</si>
  <si>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</si>
  <si>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</si>
  <si>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</si>
  <si>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</si>
  <si>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</si>
  <si>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</si>
  <si>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</si>
  <si>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</si>
  <si>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</si>
  <si>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</si>
  <si>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</si>
  <si>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</si>
  <si>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15430 - O.Š. ALOJZIJA STEPINCA,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</si>
  <si>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</si>
  <si>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</si>
  <si>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</si>
  <si>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</si>
  <si>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</si>
  <si>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</si>
  <si>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</si>
  <si>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</si>
  <si>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</si>
  <si>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</si>
  <si>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</si>
  <si>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</si>
  <si>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</si>
  <si>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</si>
  <si>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</si>
  <si>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</si>
  <si>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</si>
  <si>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</si>
  <si>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</si>
  <si>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</si>
  <si>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</si>
  <si>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</si>
  <si>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</si>
  <si>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</si>
  <si>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</si>
  <si>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</si>
  <si>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</si>
  <si>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</si>
  <si>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</si>
  <si>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</si>
  <si>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</si>
  <si>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</si>
  <si>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</si>
  <si>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</si>
  <si>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</si>
  <si>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</si>
  <si>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</si>
  <si>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</si>
  <si>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</si>
  <si>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</si>
  <si>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</si>
  <si>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</si>
  <si>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</si>
  <si>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</si>
  <si>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</si>
  <si>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</si>
  <si>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</si>
  <si>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</si>
  <si>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</si>
  <si>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</si>
  <si>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</si>
  <si>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</si>
  <si>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</si>
  <si>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</si>
  <si>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</si>
  <si>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</si>
  <si>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</si>
  <si>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</si>
  <si>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</si>
  <si>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</si>
  <si>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</si>
  <si>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</si>
  <si>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</si>
  <si>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</si>
  <si>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</si>
  <si>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</si>
  <si>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</si>
  <si>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</si>
  <si>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</si>
  <si>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</si>
  <si>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</si>
  <si>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</si>
  <si>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</si>
  <si>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</si>
  <si>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</si>
  <si>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</si>
  <si>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</si>
  <si>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</si>
  <si>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</si>
  <si>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</si>
  <si>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</si>
  <si>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</si>
  <si>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</si>
  <si>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</si>
  <si>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</si>
  <si>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</si>
  <si>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</si>
  <si>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</si>
  <si>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</si>
  <si>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</si>
  <si>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</si>
  <si>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</si>
  <si>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</si>
  <si>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</si>
  <si>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</si>
  <si>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</si>
  <si>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</si>
  <si>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</si>
  <si>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</si>
  <si>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</si>
  <si>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</si>
  <si>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</si>
  <si>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</si>
  <si>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</si>
  <si>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</si>
  <si>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</si>
  <si>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</si>
  <si>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</si>
  <si>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</si>
  <si>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</si>
  <si>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</si>
  <si>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</si>
  <si>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</si>
  <si>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</si>
  <si>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</si>
  <si>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</si>
  <si>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</si>
  <si>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</si>
  <si>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</si>
  <si>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</si>
  <si>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</si>
  <si>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</si>
  <si>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</si>
  <si>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</si>
  <si>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</si>
  <si>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</si>
  <si>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</si>
  <si>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</si>
  <si>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</si>
  <si>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</si>
  <si>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</si>
  <si>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</si>
  <si>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</si>
  <si>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</si>
  <si>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</si>
  <si>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</si>
  <si>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</si>
  <si>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</si>
  <si>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</si>
  <si>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</si>
  <si>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</si>
  <si>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</si>
  <si>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</si>
  <si>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</si>
  <si>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</si>
  <si>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</si>
  <si>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</si>
  <si>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</si>
  <si>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</si>
  <si>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</si>
  <si>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</si>
  <si>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</si>
  <si>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</si>
  <si>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</si>
  <si>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</si>
  <si>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</si>
  <si>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</si>
  <si>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</si>
  <si>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</si>
  <si>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</si>
  <si>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</si>
  <si>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</si>
  <si>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</si>
  <si>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</si>
  <si>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</si>
  <si>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</si>
  <si>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</si>
  <si>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</si>
  <si>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</si>
  <si>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</si>
  <si>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</si>
  <si>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</si>
  <si>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</si>
  <si>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</si>
  <si>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</si>
  <si>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</si>
  <si>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</si>
  <si>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</si>
  <si>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</si>
  <si>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</si>
  <si>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</si>
  <si>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</si>
  <si>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</si>
  <si>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</si>
  <si>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</si>
  <si>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</si>
  <si>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</si>
  <si>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</si>
  <si>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</si>
  <si>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</si>
  <si>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</si>
  <si>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</si>
  <si>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</si>
  <si>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</si>
  <si>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</si>
  <si>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</si>
  <si>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</si>
  <si>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</si>
  <si>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</si>
  <si>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</si>
  <si>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</si>
  <si>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</si>
  <si>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</si>
  <si>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</si>
  <si>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</si>
  <si>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</si>
  <si>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</si>
  <si>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</si>
  <si>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</si>
  <si>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</si>
  <si>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</si>
  <si>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</si>
  <si>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</si>
  <si>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</si>
  <si>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</si>
  <si>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</si>
  <si>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</si>
  <si>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</si>
  <si>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</si>
  <si>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</si>
  <si>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</si>
  <si>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</si>
  <si>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</si>
  <si>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</si>
  <si>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</si>
  <si>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</si>
  <si>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</si>
  <si>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</si>
  <si>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</si>
  <si>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</si>
  <si>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</si>
  <si>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</si>
  <si>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</si>
  <si>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</si>
  <si>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</si>
  <si>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</si>
  <si>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</si>
  <si>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</si>
  <si>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</si>
  <si>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</si>
  <si>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</si>
  <si>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</si>
  <si>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</si>
  <si>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</si>
  <si>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</si>
  <si>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</si>
  <si>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</si>
  <si>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</si>
  <si>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</si>
  <si>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</si>
  <si>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</si>
  <si>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</si>
  <si>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</si>
  <si>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</si>
  <si>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</si>
  <si>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</si>
  <si>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</si>
  <si>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</si>
  <si>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</si>
  <si>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</si>
  <si>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</si>
  <si>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</si>
  <si>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</si>
  <si>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</si>
  <si>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</si>
  <si>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</si>
  <si>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</si>
  <si>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</si>
  <si>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</si>
  <si>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</si>
  <si>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</si>
  <si>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</si>
  <si>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</si>
  <si>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</si>
  <si>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</si>
  <si>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</si>
  <si>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</si>
  <si>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</si>
  <si>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</si>
  <si>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</si>
  <si>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</si>
  <si>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</si>
  <si>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</si>
  <si>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</si>
  <si>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</si>
  <si>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</si>
  <si>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</si>
  <si>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</si>
  <si>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</si>
  <si>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</si>
  <si>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</si>
  <si>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</si>
  <si>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</si>
  <si>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</si>
  <si>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</si>
  <si>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</si>
  <si>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</si>
  <si>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</si>
  <si>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</si>
  <si>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</si>
  <si>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</si>
  <si>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</si>
  <si>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</si>
  <si>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</si>
  <si>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</si>
  <si>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</si>
  <si>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</si>
  <si>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</si>
  <si>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</si>
  <si>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</si>
  <si>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</si>
  <si>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</si>
  <si>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</si>
  <si>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</si>
  <si>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</si>
  <si>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</si>
  <si>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</si>
  <si>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</si>
  <si>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</si>
  <si>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</si>
  <si>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</si>
  <si>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</si>
  <si>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</si>
  <si>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</si>
  <si>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</si>
  <si>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</si>
  <si>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</si>
  <si>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</si>
  <si>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</si>
  <si>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</si>
  <si>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</si>
  <si>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</si>
  <si>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</si>
  <si>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</si>
  <si>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</si>
  <si>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</si>
  <si>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</si>
  <si>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</si>
  <si>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</si>
  <si>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</si>
  <si>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</si>
  <si>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</si>
  <si>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</si>
  <si>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</si>
  <si>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</si>
  <si>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</si>
  <si>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</si>
  <si>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</si>
  <si>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</si>
  <si>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</si>
  <si>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</si>
  <si>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</si>
  <si>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</si>
  <si>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</si>
  <si>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</si>
  <si>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</si>
  <si>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</si>
  <si>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</si>
  <si>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</si>
  <si>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</si>
  <si>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</si>
  <si>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</si>
  <si>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</si>
  <si>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</si>
  <si>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</si>
  <si>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</si>
  <si>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</si>
  <si>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</si>
  <si>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</si>
  <si>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</si>
  <si>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</si>
  <si>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</si>
  <si>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</si>
  <si>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</si>
  <si>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</si>
  <si>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</si>
  <si>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</si>
  <si>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</si>
  <si>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</si>
  <si>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</si>
  <si>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</si>
  <si>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</si>
  <si>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</si>
  <si>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</si>
  <si>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</si>
  <si>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</si>
  <si>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</si>
  <si>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</si>
  <si>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</si>
  <si>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</si>
  <si>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</si>
  <si>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</si>
  <si>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</si>
  <si>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</si>
  <si>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</si>
  <si>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</si>
  <si>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</si>
  <si>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</si>
  <si>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</si>
  <si>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</si>
  <si>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</si>
  <si>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</si>
  <si>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</si>
  <si>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</si>
  <si>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</si>
  <si>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</si>
  <si>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</si>
  <si>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</si>
  <si>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</si>
  <si>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</si>
  <si>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</si>
  <si>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</si>
  <si>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</si>
  <si>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</si>
  <si>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</si>
  <si>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</si>
  <si>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</si>
  <si>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</si>
  <si>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</si>
  <si>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</si>
  <si>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</si>
  <si>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</si>
  <si>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</si>
  <si>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</si>
  <si>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</si>
  <si>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</si>
  <si>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</si>
  <si>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</si>
  <si>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</si>
  <si>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</si>
  <si>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</si>
  <si>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</si>
  <si>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</si>
  <si>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</si>
  <si>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</si>
  <si>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</si>
  <si>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</si>
  <si>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</si>
  <si>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</si>
  <si>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</si>
  <si>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</si>
  <si>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</si>
  <si>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</si>
  <si>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</si>
  <si>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</si>
  <si>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</si>
  <si>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</si>
  <si>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</si>
  <si>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</si>
  <si>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</si>
  <si>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</si>
  <si>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</si>
  <si>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</si>
  <si>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</si>
  <si>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</si>
  <si>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</si>
  <si>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</si>
  <si>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</si>
  <si>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</si>
  <si>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</si>
  <si>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</si>
  <si>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</si>
  <si>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</si>
  <si>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</si>
  <si>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</si>
  <si>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</si>
  <si>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</si>
  <si>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</si>
  <si>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</si>
  <si>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</si>
  <si>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</si>
  <si>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</si>
  <si>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</si>
  <si>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</si>
  <si>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</si>
  <si>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</si>
  <si>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</si>
  <si>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</si>
  <si>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</si>
  <si>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</si>
  <si>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</si>
  <si>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</si>
  <si>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</si>
  <si>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</si>
  <si>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</si>
  <si>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</si>
  <si>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</si>
  <si>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</si>
  <si>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</si>
  <si>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</si>
  <si>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</si>
  <si>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</si>
  <si>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</si>
  <si>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</si>
  <si>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</si>
  <si>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</si>
  <si>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</si>
  <si>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</si>
  <si>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</si>
  <si>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</si>
  <si>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</si>
  <si>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</si>
  <si>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</si>
  <si>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</si>
  <si>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</si>
  <si>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</si>
  <si>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</si>
  <si>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</si>
  <si>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</si>
  <si>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</si>
  <si>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</si>
  <si>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</si>
  <si>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</si>
  <si>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</si>
  <si>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</si>
  <si>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</si>
  <si>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</si>
  <si>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</si>
  <si>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</si>
  <si>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</si>
  <si>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</si>
  <si>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</si>
  <si>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</si>
  <si>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</si>
  <si>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</si>
  <si>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</si>
  <si>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</si>
  <si>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</si>
  <si>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</si>
  <si>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</si>
  <si>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</si>
  <si>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</si>
  <si>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</si>
  <si>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</si>
  <si>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</si>
  <si>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</si>
  <si>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</si>
  <si>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</si>
  <si>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</si>
  <si>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</si>
  <si>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</si>
  <si>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</si>
  <si>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</si>
  <si>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</si>
  <si>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</si>
  <si>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</si>
  <si>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</si>
  <si>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</si>
  <si>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</si>
  <si>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</si>
  <si>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</si>
  <si>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</si>
  <si>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</si>
  <si>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</si>
  <si>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</si>
  <si>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</si>
  <si>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</si>
  <si>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</si>
  <si>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</si>
  <si>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</si>
  <si>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</si>
  <si>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</si>
  <si>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</si>
  <si>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</si>
  <si>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</si>
  <si>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</si>
  <si>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</si>
  <si>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</si>
  <si>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</si>
  <si>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</si>
  <si>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</si>
  <si>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</si>
  <si>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</si>
  <si>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</si>
  <si>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</si>
  <si>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</si>
  <si>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</si>
  <si>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</si>
  <si>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</si>
  <si>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</si>
  <si>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</si>
  <si>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</si>
  <si>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</si>
  <si>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</si>
  <si>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</si>
  <si>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</si>
  <si>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</si>
  <si>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</si>
  <si>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</si>
  <si>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</si>
  <si>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</si>
  <si>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</si>
  <si>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</si>
  <si>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</si>
  <si>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</si>
  <si>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</si>
  <si>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</si>
  <si>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</si>
  <si>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</si>
  <si>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</si>
  <si>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</si>
  <si>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</si>
  <si>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</si>
  <si>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</si>
  <si>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</si>
  <si>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</si>
  <si>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</si>
  <si>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</si>
  <si>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</si>
  <si>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</si>
  <si>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</si>
  <si>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</si>
  <si>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</si>
  <si>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</si>
  <si>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</si>
  <si>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</si>
  <si>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</si>
  <si>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</si>
  <si>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</si>
  <si>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</si>
  <si>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</si>
  <si>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</si>
  <si>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</si>
  <si>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</si>
  <si>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</si>
  <si>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</si>
  <si>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</si>
  <si>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</si>
  <si>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</si>
  <si>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</si>
  <si>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</si>
  <si>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</si>
  <si>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</si>
  <si>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</si>
  <si>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</si>
  <si>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</si>
  <si>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</si>
  <si>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</si>
  <si>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</si>
  <si>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</si>
  <si>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</si>
  <si>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</si>
  <si>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</si>
  <si>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</si>
  <si>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</si>
  <si>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</si>
  <si>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</si>
  <si>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</si>
  <si>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</si>
  <si>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</si>
  <si>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</si>
  <si>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</si>
  <si>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</si>
  <si>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</si>
  <si>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</si>
  <si>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</si>
  <si>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</si>
  <si>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</si>
  <si>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</si>
  <si>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</si>
  <si>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</si>
  <si>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</si>
  <si>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</si>
  <si>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</si>
  <si>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</si>
  <si>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</si>
  <si>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</si>
  <si>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</si>
  <si>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</si>
  <si>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</si>
  <si>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</si>
  <si>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</si>
  <si>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</si>
  <si>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</si>
  <si>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</si>
  <si>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</si>
  <si>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</si>
  <si>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</si>
  <si>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</si>
  <si>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</si>
  <si>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</si>
  <si>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</si>
  <si>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</si>
  <si>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</si>
  <si>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</si>
  <si>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</si>
  <si>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</si>
  <si>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</si>
  <si>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</si>
  <si>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</si>
  <si>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</si>
  <si>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</si>
  <si>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</si>
  <si>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</si>
  <si>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</si>
  <si>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</si>
  <si>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</si>
  <si>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</si>
  <si>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</si>
  <si>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</si>
  <si>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</si>
  <si>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</si>
  <si>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</si>
  <si>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</si>
  <si>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</si>
  <si>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</si>
  <si>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</si>
  <si>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</si>
  <si>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</si>
  <si>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</si>
  <si>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</si>
  <si>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</si>
  <si>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</si>
  <si>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</si>
  <si>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</si>
  <si>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</si>
  <si>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</si>
  <si>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</si>
  <si>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</si>
  <si>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</si>
  <si>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</si>
  <si>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</si>
  <si>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</si>
  <si>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</si>
  <si>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</si>
  <si>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</si>
  <si>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</si>
  <si>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</si>
  <si>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</si>
  <si>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</si>
  <si>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</si>
  <si>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</si>
  <si>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</si>
  <si>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</si>
  <si>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</si>
  <si>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</si>
  <si>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</si>
  <si>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</si>
  <si>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</si>
  <si>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</si>
  <si>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</si>
  <si>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</si>
  <si>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</si>
  <si>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</si>
  <si>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</si>
  <si>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</si>
  <si>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</si>
  <si>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</si>
  <si>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</si>
  <si>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</si>
  <si>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</si>
  <si>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</si>
  <si>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</si>
  <si>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</si>
  <si>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</si>
  <si>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</si>
  <si>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</si>
  <si>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</si>
  <si>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</si>
  <si>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</si>
  <si>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</si>
  <si>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</si>
  <si>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</si>
  <si>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</si>
  <si>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</si>
  <si>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</si>
  <si>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</si>
  <si>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</si>
  <si>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</si>
  <si>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</si>
  <si>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</si>
  <si>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</si>
  <si>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</si>
  <si>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</si>
  <si>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</si>
  <si>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</si>
  <si>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</si>
  <si>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</si>
  <si>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</si>
  <si>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</si>
  <si>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</si>
  <si>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</si>
  <si>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</si>
  <si>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</si>
  <si>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</si>
  <si>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</si>
  <si>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</si>
  <si>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</si>
  <si>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</si>
  <si>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</si>
  <si>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</si>
  <si>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</si>
  <si>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</si>
  <si>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</si>
  <si>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</si>
  <si>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</si>
  <si>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</si>
  <si>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</si>
  <si>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</si>
  <si>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</si>
  <si>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</si>
  <si>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</si>
  <si>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</si>
  <si>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</si>
  <si>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</si>
  <si>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</si>
  <si>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</si>
  <si>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</si>
  <si>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</si>
  <si>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</si>
  <si>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</si>
  <si>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</si>
  <si>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</si>
  <si>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</si>
  <si>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</si>
  <si>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</si>
  <si>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</si>
  <si>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</si>
  <si>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</si>
  <si>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</si>
  <si>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</si>
  <si>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</si>
  <si>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</si>
  <si>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</si>
  <si>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</si>
  <si>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</si>
  <si>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</si>
  <si>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</si>
  <si>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</si>
  <si>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</si>
  <si>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</si>
  <si>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</si>
  <si>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</si>
  <si>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</si>
  <si>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</si>
  <si>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</si>
  <si>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</si>
  <si>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</si>
  <si>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</si>
  <si>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</si>
  <si>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</si>
  <si>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</si>
  <si>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</si>
  <si>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</si>
  <si>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</si>
  <si>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</si>
  <si>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</si>
  <si>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</si>
  <si>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</si>
  <si>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</si>
  <si>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</si>
  <si>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</si>
  <si>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</si>
  <si>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</si>
  <si>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</si>
  <si>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</si>
  <si>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</si>
  <si>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</si>
  <si>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</si>
  <si>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</si>
  <si>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</si>
  <si>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</si>
  <si>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</si>
  <si>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</si>
  <si>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</si>
  <si>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</si>
  <si>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</si>
  <si>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</si>
  <si>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</si>
  <si>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</si>
  <si>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</si>
  <si>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</si>
  <si>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</si>
  <si>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</si>
  <si>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</si>
  <si>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</si>
  <si>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</si>
  <si>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</si>
  <si>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</si>
  <si>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</si>
  <si>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</si>
  <si>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</si>
  <si>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</si>
  <si>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</si>
  <si>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</si>
  <si>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</si>
  <si>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</si>
  <si>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</si>
  <si>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</si>
  <si>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</si>
  <si>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</si>
  <si>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</si>
  <si>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</si>
  <si>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</si>
  <si>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</si>
  <si>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</si>
  <si>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</si>
  <si>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</si>
  <si>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</si>
  <si>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</si>
  <si>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</si>
  <si>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</si>
  <si>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</si>
  <si>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</si>
  <si>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</si>
  <si>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</si>
  <si>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</si>
  <si>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</si>
  <si>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</si>
  <si>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</si>
  <si>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</si>
  <si>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</si>
  <si>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</si>
  <si>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</si>
  <si>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</si>
  <si>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</si>
  <si>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</si>
  <si>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</si>
  <si>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</si>
  <si>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</si>
  <si>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</si>
  <si>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</si>
  <si>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</si>
  <si>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</si>
  <si>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</si>
  <si>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</si>
  <si>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</si>
  <si>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</si>
  <si>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</si>
  <si>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</si>
  <si>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</si>
  <si>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</si>
  <si>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</si>
  <si>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</si>
  <si>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</si>
  <si>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</si>
  <si>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</si>
  <si>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</si>
  <si>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</si>
  <si>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</si>
  <si>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</si>
  <si>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</si>
  <si>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</si>
  <si>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</si>
  <si>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</si>
  <si>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</si>
  <si>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</si>
  <si>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</si>
  <si>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</si>
  <si>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</si>
  <si>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</si>
  <si>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</si>
  <si>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</si>
  <si>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</si>
  <si>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</si>
  <si>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</si>
  <si>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</si>
  <si>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</si>
  <si>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</si>
  <si>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</si>
  <si>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</si>
  <si>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</si>
  <si>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</si>
  <si>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</si>
  <si>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</si>
  <si>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</si>
  <si>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</si>
  <si>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</si>
  <si>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</si>
  <si>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</si>
  <si>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</si>
  <si>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</si>
  <si>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</si>
  <si>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</si>
  <si>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</si>
  <si>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</si>
  <si>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</si>
  <si>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</si>
  <si>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</si>
  <si>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</si>
  <si>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</si>
  <si>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</si>
  <si>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</si>
  <si>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</si>
  <si>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</si>
  <si>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</si>
  <si>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</si>
  <si>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</si>
  <si>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</si>
  <si>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</si>
  <si>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</si>
  <si>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</si>
  <si>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</si>
  <si>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</si>
  <si>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</si>
  <si>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</si>
  <si>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</si>
  <si>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</si>
  <si>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</si>
  <si>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</si>
  <si>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</si>
  <si>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</si>
  <si>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</si>
  <si>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</si>
  <si>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</si>
  <si>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</si>
  <si>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</si>
  <si>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</si>
  <si>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</si>
  <si>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</si>
  <si>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</si>
  <si>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</si>
  <si>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</si>
  <si>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</si>
  <si>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</si>
  <si>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</si>
  <si>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</si>
  <si>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</si>
  <si>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</si>
  <si>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</si>
  <si>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</si>
  <si>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</si>
  <si>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</si>
  <si>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</si>
  <si>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</si>
  <si>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</si>
  <si>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</si>
  <si>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</si>
  <si>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</si>
  <si>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</si>
  <si>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</si>
  <si>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</si>
  <si>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</si>
  <si>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</si>
  <si>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</si>
  <si>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</si>
  <si>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</si>
  <si>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</si>
  <si>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</si>
  <si>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</si>
  <si>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</si>
  <si>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</si>
  <si>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</si>
  <si>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</si>
  <si>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</si>
  <si>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</si>
  <si>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</si>
  <si>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</si>
  <si>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</si>
  <si>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</si>
  <si>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</si>
  <si>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</si>
  <si>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</si>
  <si>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</si>
  <si>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</si>
  <si>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</si>
  <si>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</si>
  <si>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</si>
  <si>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</si>
  <si>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</si>
  <si>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</si>
  <si>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</si>
  <si>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</si>
  <si>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</si>
  <si>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</si>
  <si>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</si>
  <si>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</si>
  <si>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</si>
  <si>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</si>
  <si>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</si>
  <si>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</si>
  <si>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</si>
  <si>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</si>
  <si>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</si>
  <si>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</si>
  <si>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</si>
  <si>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</si>
  <si>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</si>
  <si>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</si>
  <si>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</si>
  <si>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</si>
  <si>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</si>
  <si>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</si>
  <si>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</si>
  <si>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</si>
  <si>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</si>
  <si>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</si>
  <si>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</si>
  <si>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</si>
  <si>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</si>
  <si>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</si>
  <si>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</si>
  <si>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</si>
  <si>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</si>
  <si>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</si>
  <si>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</si>
  <si>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</si>
  <si>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</si>
  <si>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</si>
  <si>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</si>
  <si>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</si>
  <si>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</si>
  <si>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</si>
  <si>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</si>
  <si>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</si>
  <si>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</si>
  <si>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</si>
  <si>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</si>
  <si>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</si>
  <si>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</si>
  <si>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</si>
  <si>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</si>
  <si>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</si>
  <si>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</si>
  <si>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</si>
  <si>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</si>
  <si>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</si>
  <si>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</si>
  <si>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</si>
  <si>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</si>
  <si>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</si>
  <si>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</si>
  <si>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</si>
  <si>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</si>
  <si>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</si>
  <si>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</si>
  <si>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</si>
  <si>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</si>
  <si>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</si>
  <si>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</si>
  <si>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</si>
  <si>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</si>
  <si>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</si>
  <si>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</si>
  <si>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</si>
  <si>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</si>
  <si>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</si>
  <si>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</si>
  <si>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</si>
  <si>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</si>
  <si>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</si>
  <si>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</si>
  <si>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</si>
  <si>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</si>
  <si>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</si>
  <si>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</si>
  <si>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</si>
  <si>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</si>
  <si>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</si>
  <si>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</si>
  <si>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</si>
  <si>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</si>
  <si>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</si>
  <si>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</si>
  <si>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</si>
  <si>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</si>
  <si>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</si>
  <si>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</si>
  <si>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</si>
  <si>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</si>
  <si>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</si>
  <si>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</si>
  <si>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</si>
  <si>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</si>
  <si>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</si>
  <si>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</si>
  <si>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</si>
  <si>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</si>
  <si>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</si>
  <si>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</si>
  <si>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</si>
  <si>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</si>
  <si>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</si>
  <si>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</si>
  <si>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</si>
  <si>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</si>
  <si>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</si>
  <si>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</si>
  <si>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</si>
  <si>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</si>
  <si>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</si>
  <si>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</si>
  <si>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</si>
  <si>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</si>
  <si>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</si>
  <si>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</si>
  <si>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</si>
  <si>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</si>
  <si>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</si>
  <si>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</si>
  <si>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</si>
  <si>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</si>
  <si>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</si>
  <si>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</si>
  <si>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</si>
  <si>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</si>
  <si>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</si>
  <si>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</si>
  <si>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</si>
  <si>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</si>
  <si>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</si>
  <si>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</si>
  <si>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</si>
  <si>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</si>
  <si>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</si>
  <si>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</si>
  <si>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</si>
  <si>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</si>
  <si>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</si>
  <si>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</si>
  <si>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</si>
  <si>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</si>
  <si>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</si>
  <si>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</si>
  <si>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</si>
  <si>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</si>
  <si>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</si>
  <si>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</si>
  <si>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</si>
  <si>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</si>
  <si>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</si>
  <si>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</si>
  <si>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</si>
  <si>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</si>
  <si>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</si>
  <si>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</si>
  <si>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</si>
  <si>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</si>
  <si>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</si>
  <si>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</si>
  <si>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</si>
  <si>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</si>
  <si>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</si>
  <si>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</si>
  <si>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</si>
  <si>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</si>
  <si>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</si>
  <si>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</si>
  <si>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</si>
  <si>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</si>
  <si>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</si>
  <si>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</si>
  <si>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</si>
  <si>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</si>
  <si>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</si>
  <si>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</si>
  <si>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</si>
  <si>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</si>
  <si>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</si>
  <si>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</si>
  <si>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</si>
  <si>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</si>
  <si>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</si>
  <si>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</si>
  <si>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</si>
  <si>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</si>
  <si>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</si>
  <si>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</si>
  <si>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</si>
  <si>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</si>
  <si>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</si>
  <si>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</si>
  <si>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</si>
  <si>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</si>
  <si>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</si>
  <si>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</si>
  <si>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</si>
  <si>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</si>
  <si>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</si>
  <si>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</si>
  <si>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</si>
  <si>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</si>
  <si>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</si>
  <si>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</si>
  <si>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</si>
  <si>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</si>
  <si>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</si>
  <si>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</si>
  <si>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</si>
  <si>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</si>
  <si>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</si>
  <si>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</si>
  <si>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</si>
  <si>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</si>
  <si>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</si>
  <si>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</si>
  <si>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</si>
  <si>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</si>
  <si>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</si>
  <si>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</si>
  <si>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</si>
  <si>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</si>
  <si>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</si>
  <si>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</si>
  <si>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</si>
  <si>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</si>
  <si>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</si>
  <si>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</si>
  <si>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</si>
  <si>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</si>
  <si>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</si>
  <si>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</si>
  <si>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</si>
  <si>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</si>
  <si>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</si>
  <si>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</si>
  <si>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</si>
  <si>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</si>
  <si>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</si>
  <si>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</si>
  <si>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</si>
  <si>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</si>
  <si>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</si>
  <si>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</si>
  <si>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</si>
  <si>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</si>
  <si>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</si>
  <si>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</si>
  <si>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</si>
  <si>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</si>
  <si>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</si>
  <si>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</si>
  <si>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</si>
  <si>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</si>
  <si>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</si>
  <si>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</si>
  <si>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</si>
  <si>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</si>
  <si>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</si>
  <si>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</si>
  <si>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</si>
  <si>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</si>
  <si>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</si>
  <si>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</si>
  <si>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</si>
  <si>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</si>
  <si>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</si>
  <si>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</si>
  <si>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</si>
  <si>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</si>
  <si>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</si>
  <si>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</si>
  <si>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</si>
  <si>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</si>
  <si>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</si>
  <si>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</si>
  <si>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</si>
  <si>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</si>
  <si>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</si>
  <si>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</si>
  <si>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</si>
  <si>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</si>
  <si>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</si>
  <si>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</si>
  <si>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</si>
  <si>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</si>
  <si>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</si>
  <si>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</si>
  <si>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</si>
  <si>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</si>
  <si>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</si>
  <si>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</si>
  <si>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</si>
  <si>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</si>
  <si>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</si>
  <si>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</si>
  <si>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</si>
  <si>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</si>
  <si>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</si>
  <si>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</si>
  <si>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</si>
  <si>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</si>
  <si>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</si>
  <si>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</si>
  <si>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</si>
  <si>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</si>
  <si>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</si>
  <si>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</si>
  <si>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</si>
  <si>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</si>
  <si>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</si>
  <si>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</si>
  <si>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</si>
  <si>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</si>
  <si>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</si>
  <si>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</si>
  <si>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</si>
  <si>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</si>
  <si>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</si>
  <si>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</si>
  <si>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</si>
  <si>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</si>
  <si>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</si>
  <si>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</si>
  <si>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</si>
  <si>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</si>
  <si>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</si>
  <si>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</si>
  <si>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</si>
  <si>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</si>
  <si>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</si>
  <si>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</si>
  <si>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</si>
  <si>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</si>
  <si>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</si>
  <si>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</si>
  <si>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</si>
  <si>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</si>
  <si>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</si>
  <si>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</si>
  <si>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</si>
  <si>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</si>
  <si>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</si>
  <si>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</si>
  <si>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</si>
  <si>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</si>
  <si>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</si>
  <si>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</si>
  <si>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</si>
  <si>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</si>
  <si>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</si>
  <si>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</si>
  <si>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</si>
  <si>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</si>
  <si>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</si>
  <si>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</si>
  <si>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</si>
  <si>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</si>
  <si>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</si>
  <si>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</si>
  <si>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</si>
  <si>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</si>
  <si>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</si>
  <si>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</si>
  <si>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</si>
  <si>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</si>
  <si>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</si>
  <si>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</si>
  <si>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</si>
  <si>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</si>
  <si>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</si>
  <si>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</si>
  <si>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</si>
  <si>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</si>
  <si>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</si>
  <si>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</si>
  <si>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</si>
  <si>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</si>
  <si>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</si>
  <si>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</si>
  <si>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</si>
  <si>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</si>
  <si>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</si>
  <si>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</si>
  <si>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</si>
  <si>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</si>
  <si>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</si>
  <si>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</si>
  <si>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</si>
  <si>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</si>
  <si>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</si>
  <si>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</si>
  <si>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</si>
  <si>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</si>
  <si>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</si>
  <si>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</si>
  <si>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</si>
  <si>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</si>
  <si>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</si>
  <si>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</si>
  <si>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</si>
  <si>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</si>
  <si>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</si>
  <si>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</si>
  <si>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</si>
  <si>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</si>
  <si>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</si>
  <si>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</si>
  <si>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</si>
  <si>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</si>
  <si>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</si>
  <si>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</si>
  <si>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</si>
  <si>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</si>
  <si>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</si>
  <si>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</si>
  <si>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</si>
  <si>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</si>
  <si>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</si>
  <si>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</si>
  <si>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</si>
  <si>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</si>
  <si>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</si>
  <si>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</si>
  <si>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</si>
  <si>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</si>
  <si>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</si>
  <si>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</si>
  <si>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</si>
  <si>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</si>
  <si>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</si>
  <si>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</si>
  <si>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</si>
  <si>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</si>
  <si>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</si>
  <si>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</si>
  <si>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</si>
  <si>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</si>
  <si>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</si>
  <si>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</si>
  <si>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</si>
  <si>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</si>
  <si>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</si>
  <si>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</si>
  <si>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</si>
  <si>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</si>
  <si>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</si>
  <si>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</si>
  <si>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</si>
  <si>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</si>
  <si>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</si>
  <si>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</si>
  <si>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</si>
  <si>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</si>
  <si>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</si>
  <si>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</si>
  <si>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</si>
  <si>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</si>
  <si>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</si>
  <si>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</si>
  <si>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</si>
  <si>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</si>
  <si>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</si>
  <si>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</si>
  <si>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</si>
  <si>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</si>
  <si>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</si>
  <si>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</si>
  <si>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</si>
  <si>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</si>
  <si>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</si>
  <si>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</si>
  <si>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</si>
  <si>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</si>
  <si>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</si>
  <si>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</si>
  <si>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</si>
  <si>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</si>
  <si>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</si>
  <si>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</si>
  <si>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</si>
  <si>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</si>
  <si>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</si>
  <si>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</si>
  <si>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</si>
  <si>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</si>
  <si>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</si>
  <si>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</si>
  <si>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</si>
  <si>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</si>
  <si>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</si>
  <si>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</si>
  <si>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</si>
  <si>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</si>
  <si>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</si>
  <si>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</si>
  <si>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</si>
  <si>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</si>
  <si>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</si>
  <si>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</si>
  <si>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</si>
  <si>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</si>
  <si>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</si>
  <si>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</si>
  <si>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</si>
  <si>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</si>
  <si>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</si>
  <si>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</si>
  <si>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</si>
  <si>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</si>
  <si>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</si>
  <si>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</si>
  <si>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</si>
  <si>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</si>
  <si>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</si>
  <si>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</si>
  <si>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</si>
  <si>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</si>
  <si>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</si>
  <si>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</si>
  <si>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</si>
  <si>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</si>
  <si>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</si>
  <si>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</si>
  <si>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</si>
  <si>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</si>
  <si>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</si>
  <si>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</si>
  <si>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</si>
  <si>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</si>
  <si>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</si>
  <si>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</si>
  <si>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</si>
  <si>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</si>
  <si>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</si>
  <si>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</si>
  <si>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</si>
  <si>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</si>
  <si>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</si>
  <si>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</si>
  <si>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</si>
  <si>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</si>
  <si>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</si>
  <si>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</si>
  <si>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</si>
  <si>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</si>
  <si>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</si>
  <si>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</si>
  <si>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</si>
  <si>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</si>
  <si>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</si>
  <si>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</si>
  <si>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</si>
  <si>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</si>
  <si>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</si>
  <si>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</si>
  <si>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</si>
  <si>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</si>
  <si>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</si>
  <si>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</si>
  <si>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</si>
  <si>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</si>
  <si>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</si>
  <si>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</si>
  <si>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</si>
  <si>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</si>
  <si>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</si>
  <si>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</si>
  <si>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</si>
  <si>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</si>
  <si>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</si>
  <si>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</si>
  <si>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</si>
  <si>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</si>
  <si>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</si>
  <si>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</si>
  <si>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</si>
  <si>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</si>
  <si>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</si>
  <si>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</si>
  <si>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</si>
  <si>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</si>
  <si>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</si>
  <si>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</si>
  <si>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</si>
  <si>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</si>
  <si>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</si>
  <si>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</si>
  <si>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</si>
  <si>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</si>
  <si>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</si>
  <si>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</si>
  <si>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</si>
  <si>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</si>
  <si>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</si>
  <si>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</si>
  <si>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</si>
  <si>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</si>
  <si>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</si>
  <si>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</si>
  <si>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</si>
  <si>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</si>
  <si>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</si>
  <si>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</si>
  <si>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</si>
  <si>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</si>
  <si>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</si>
  <si>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</si>
  <si>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</si>
  <si>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</si>
  <si>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</si>
  <si>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</si>
  <si>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</si>
  <si>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</si>
  <si>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</si>
  <si>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</si>
  <si>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</si>
  <si>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</si>
  <si>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</si>
  <si>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</si>
  <si>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</si>
  <si>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</si>
  <si>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</si>
  <si>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</si>
  <si>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</si>
  <si>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</si>
  <si>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</si>
  <si>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</si>
  <si>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</si>
  <si>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</si>
  <si>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</si>
  <si>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</si>
  <si>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</si>
  <si>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</si>
  <si>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</si>
  <si>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</si>
  <si>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</si>
  <si>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</si>
  <si>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</si>
  <si>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</si>
  <si>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</si>
  <si>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</si>
  <si>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</si>
  <si>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</si>
  <si>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</si>
  <si>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</si>
  <si>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</si>
  <si>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</si>
  <si>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</si>
  <si>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</si>
  <si>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</si>
  <si>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</si>
  <si>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</si>
  <si>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</si>
  <si>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</si>
  <si>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</si>
  <si>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</si>
  <si>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</si>
  <si>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</si>
  <si>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</si>
  <si>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</si>
  <si>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</si>
  <si>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</si>
  <si>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</si>
  <si>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</si>
  <si>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</si>
  <si>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</si>
  <si>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</si>
  <si>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</si>
  <si>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</si>
  <si>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</si>
  <si>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</si>
  <si>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</si>
  <si>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</si>
  <si>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</si>
  <si>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</si>
  <si>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</si>
  <si>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</si>
  <si>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</si>
  <si>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</si>
  <si>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</si>
  <si>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</si>
  <si>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</si>
  <si>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</si>
  <si>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</si>
  <si>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</si>
  <si>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</si>
  <si>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</si>
  <si>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</si>
  <si>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</si>
  <si>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</si>
  <si>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</si>
  <si>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</si>
  <si>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</si>
  <si>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</si>
  <si>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</si>
  <si>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</si>
  <si>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</si>
  <si>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</si>
  <si>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</si>
  <si>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</si>
  <si>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</si>
  <si>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</si>
  <si>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</si>
  <si>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</si>
  <si>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</si>
  <si>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</si>
  <si>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</si>
  <si>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</si>
  <si>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</si>
  <si>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</si>
  <si>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</si>
  <si>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</si>
  <si>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</si>
  <si>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</si>
  <si>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</si>
  <si>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</si>
  <si>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</si>
  <si>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</si>
  <si>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</si>
  <si>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</si>
  <si>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</si>
  <si>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</si>
  <si>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</si>
  <si>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</si>
  <si>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</si>
  <si>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</si>
  <si>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</si>
  <si>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</si>
  <si>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</si>
  <si>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</si>
  <si>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</si>
  <si>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</si>
  <si>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</si>
  <si>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</si>
  <si>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</si>
  <si>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</si>
  <si>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</si>
  <si>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</si>
  <si>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</si>
  <si>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</si>
  <si>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</si>
  <si>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</si>
  <si>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</si>
  <si>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</si>
  <si>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</si>
  <si>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</si>
  <si>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</si>
  <si>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</si>
  <si>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</si>
  <si>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</si>
  <si>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</si>
  <si>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</si>
  <si>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</si>
  <si>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</si>
  <si>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</si>
  <si>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</si>
  <si>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</si>
  <si>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</si>
  <si>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</si>
  <si>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</si>
  <si>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</si>
  <si>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</si>
  <si>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</si>
  <si>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</si>
  <si>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</si>
  <si>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</si>
  <si>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</si>
  <si>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</si>
  <si>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</si>
  <si>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</si>
  <si>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</si>
  <si>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</si>
  <si>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</si>
  <si>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</si>
  <si>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</si>
  <si>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</si>
  <si>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</si>
  <si>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</si>
  <si>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</si>
  <si>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</si>
  <si>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</si>
  <si>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</si>
  <si>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</si>
  <si>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</si>
  <si>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</si>
  <si>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</si>
  <si>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</si>
  <si>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</si>
  <si>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</si>
  <si>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</si>
  <si>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</si>
  <si>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</si>
  <si>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</si>
  <si>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</si>
  <si>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</si>
  <si>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</si>
  <si>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</si>
  <si>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</si>
  <si>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</si>
  <si>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</si>
  <si>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</si>
  <si>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</si>
  <si>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</si>
  <si>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</si>
  <si>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</si>
  <si>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</si>
  <si>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</si>
  <si>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</si>
  <si>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</si>
  <si>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</si>
  <si>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</si>
  <si>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</si>
  <si>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</si>
  <si>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</si>
  <si>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</si>
  <si>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</si>
  <si>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</si>
  <si>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</si>
  <si>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</si>
  <si>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</si>
  <si>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</si>
  <si>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</si>
  <si>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</si>
  <si>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</si>
  <si>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</si>
  <si>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</si>
  <si>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</si>
  <si>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</si>
  <si>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</si>
  <si>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</si>
  <si>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</si>
  <si>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</si>
  <si>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</si>
  <si>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</si>
  <si>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</si>
  <si>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</si>
  <si>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</si>
  <si>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</si>
  <si>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</si>
  <si>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</si>
  <si>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</si>
  <si>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</si>
  <si>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</si>
  <si>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</si>
  <si>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</si>
  <si>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</si>
  <si>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</si>
  <si>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</si>
  <si>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</si>
  <si>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</si>
  <si>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</si>
  <si>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</si>
  <si>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</si>
  <si>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</si>
  <si>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</si>
  <si>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</si>
  <si>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</si>
  <si>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</si>
  <si>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</si>
  <si>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</si>
  <si>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</si>
  <si>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</si>
  <si>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</si>
  <si>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</si>
  <si>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</si>
  <si>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</si>
  <si>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</si>
  <si>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</si>
  <si>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</si>
  <si>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</si>
  <si>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</si>
  <si>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</si>
  <si>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</si>
  <si>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</si>
  <si>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</si>
  <si>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</si>
  <si>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</si>
  <si>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</si>
  <si>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</si>
  <si>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</si>
  <si>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</si>
  <si>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</si>
  <si>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</si>
  <si>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</si>
  <si>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</si>
  <si>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</si>
  <si>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</si>
  <si>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</si>
  <si>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</si>
  <si>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</si>
  <si>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</si>
  <si>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</si>
  <si>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</si>
  <si>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</si>
  <si>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</si>
  <si>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</si>
  <si>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</si>
  <si>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</si>
  <si>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</si>
  <si>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</si>
  <si>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</si>
  <si>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</si>
  <si>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</si>
  <si>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</si>
  <si>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</si>
  <si>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</si>
  <si>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</si>
  <si>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</si>
  <si>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</si>
  <si>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</si>
  <si>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</si>
  <si>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</si>
  <si>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</si>
  <si>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</si>
  <si>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</si>
  <si>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</si>
  <si>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</si>
  <si>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</si>
  <si>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</si>
  <si>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</si>
  <si>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</si>
  <si>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</si>
  <si>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</si>
  <si>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</si>
  <si>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</si>
  <si>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</si>
  <si>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</si>
  <si>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</si>
  <si>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</si>
  <si>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</si>
  <si>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</si>
  <si>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</si>
  <si>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</si>
  <si>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</si>
  <si>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</si>
  <si>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</si>
  <si>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</si>
  <si>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</si>
  <si>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</si>
  <si>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</si>
  <si>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</si>
  <si>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</si>
  <si>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</si>
  <si>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</si>
  <si>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</si>
  <si>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</si>
  <si>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</si>
  <si>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</si>
  <si>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</si>
  <si>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</si>
  <si>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</si>
  <si>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</si>
  <si>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</si>
  <si>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</si>
  <si>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</si>
  <si>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</si>
  <si>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</si>
  <si>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</si>
  <si>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</si>
  <si>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</si>
  <si>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</si>
  <si>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</si>
  <si>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</si>
  <si>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</si>
  <si>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</si>
  <si>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</si>
  <si>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</si>
  <si>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</si>
  <si>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</si>
  <si>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</si>
  <si>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</si>
  <si>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</si>
  <si>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</si>
  <si>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</si>
  <si>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</si>
  <si>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</si>
  <si>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</si>
  <si>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</si>
  <si>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</si>
  <si>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</si>
  <si>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</si>
  <si>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</si>
  <si>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</si>
  <si>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</si>
  <si>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</si>
  <si>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</si>
  <si>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</si>
  <si>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</si>
  <si>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</si>
  <si>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</si>
  <si>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</si>
  <si>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</si>
  <si>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</si>
  <si>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</si>
  <si>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</si>
  <si>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</si>
  <si>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</si>
  <si>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</si>
  <si>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</si>
  <si>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</si>
  <si>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</si>
  <si>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</si>
  <si>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</si>
  <si>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</si>
  <si>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</si>
  <si>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</si>
  <si>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</si>
  <si>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</si>
  <si>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</si>
  <si>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</si>
  <si>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</si>
  <si>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</si>
  <si>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</si>
  <si>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</si>
  <si>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</si>
  <si>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</si>
  <si>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</si>
  <si>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</si>
  <si>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</si>
  <si>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</si>
  <si>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</si>
  <si>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</si>
  <si>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</si>
  <si>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</si>
  <si>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</si>
  <si>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</si>
  <si>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</si>
  <si>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</si>
  <si>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</si>
  <si>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</si>
  <si>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</si>
  <si>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</si>
  <si>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</si>
  <si>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</si>
  <si>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</si>
  <si>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</si>
  <si>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</si>
  <si>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</si>
  <si>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</si>
  <si>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</si>
  <si>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</si>
  <si>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</si>
  <si>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</si>
  <si>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</si>
  <si>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</si>
  <si>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</si>
  <si>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</si>
  <si>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</si>
  <si>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</si>
  <si>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</si>
  <si>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</si>
  <si>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</si>
  <si>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</si>
  <si>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</si>
  <si>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</si>
  <si>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</si>
  <si>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</si>
  <si>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</si>
  <si>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</si>
  <si>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</si>
  <si>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</si>
  <si>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</si>
  <si>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</si>
  <si>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</si>
  <si>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</si>
  <si>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</si>
  <si>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</si>
  <si>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</si>
  <si>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</si>
  <si>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</si>
  <si>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</si>
  <si>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</si>
  <si>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</si>
  <si>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</si>
  <si>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</si>
  <si>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</si>
  <si>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</si>
  <si>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</si>
  <si>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</si>
  <si>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</si>
  <si>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</si>
  <si>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</si>
  <si>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</si>
  <si>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</si>
  <si>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</si>
  <si>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</si>
  <si>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</si>
  <si>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</si>
  <si>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</si>
  <si>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</si>
  <si>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</si>
  <si>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</si>
  <si>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</si>
  <si>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</si>
  <si>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</si>
  <si>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</si>
  <si>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</si>
  <si>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</si>
  <si>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</si>
  <si>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</si>
  <si>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</si>
  <si>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</si>
  <si>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</si>
  <si>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</si>
  <si>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</si>
  <si>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</si>
  <si>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</si>
  <si>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</si>
  <si>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</si>
  <si>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</si>
  <si>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</si>
  <si>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</si>
  <si>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</si>
  <si>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</si>
  <si>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</si>
  <si>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</si>
  <si>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</si>
  <si>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</si>
  <si>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</si>
  <si>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</si>
  <si>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</si>
  <si>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</si>
  <si>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</si>
  <si>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</si>
  <si>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</si>
  <si>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</si>
  <si>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</si>
  <si>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</si>
  <si>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</si>
  <si>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</si>
  <si>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</si>
  <si>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</si>
  <si>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</si>
  <si>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</si>
  <si>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</si>
  <si>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</si>
  <si>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</si>
  <si>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</si>
  <si>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</si>
  <si>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</si>
  <si>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</si>
  <si>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</si>
  <si>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</si>
  <si>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</si>
  <si>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</si>
  <si>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</si>
  <si>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</si>
  <si>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</si>
  <si>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</si>
  <si>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</si>
  <si>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</si>
  <si>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</si>
  <si>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</si>
  <si>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</si>
  <si>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</si>
  <si>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</si>
  <si>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</si>
  <si>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</si>
  <si>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</si>
  <si>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</si>
  <si>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</si>
  <si>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</si>
  <si>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</si>
  <si>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</si>
  <si>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</si>
  <si>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</si>
  <si>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</si>
  <si>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</si>
  <si>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</si>
  <si>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</si>
  <si>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</si>
  <si>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</si>
  <si>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</si>
  <si>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</si>
  <si>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</si>
  <si>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</si>
  <si>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</si>
  <si>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</si>
  <si>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</si>
  <si>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</si>
  <si>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</si>
  <si>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</si>
  <si>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</si>
  <si>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</si>
  <si>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</si>
  <si>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</si>
  <si>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</si>
  <si>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</si>
  <si>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</si>
  <si>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</si>
  <si>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</si>
  <si>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</si>
  <si>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</si>
  <si>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</si>
  <si>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</si>
  <si>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</si>
  <si>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</si>
  <si>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</si>
  <si>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</si>
  <si>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</si>
  <si>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</si>
  <si>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</si>
  <si>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</si>
  <si>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</si>
  <si>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</si>
  <si>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</si>
  <si>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</si>
  <si>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</si>
  <si>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</si>
  <si>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</si>
  <si>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</si>
  <si>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</si>
  <si>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</si>
  <si>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</si>
  <si>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</si>
  <si>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</si>
  <si>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</si>
  <si>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</si>
  <si>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</si>
  <si>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</si>
  <si>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</si>
  <si>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</si>
  <si>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</si>
  <si>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</si>
  <si>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</si>
  <si>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</si>
  <si>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</si>
  <si>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</si>
  <si>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</si>
  <si>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</si>
  <si>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</si>
  <si>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</si>
  <si>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</si>
  <si>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</si>
  <si>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</si>
  <si>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</si>
  <si>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</si>
  <si>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</si>
  <si>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</si>
  <si>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</si>
  <si>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</si>
  <si>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</si>
  <si>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</si>
  <si>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</si>
  <si>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</si>
  <si>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</si>
  <si>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</si>
  <si>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</si>
  <si>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</si>
  <si>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</si>
  <si>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</si>
  <si>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</si>
  <si>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</si>
  <si>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</si>
  <si>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</si>
  <si>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</si>
  <si>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</si>
  <si>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</si>
  <si>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</si>
  <si>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</si>
  <si>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</si>
  <si>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</si>
  <si>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</si>
  <si>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</si>
  <si>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</si>
  <si>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</si>
  <si>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</si>
  <si>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</si>
  <si>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</si>
  <si>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</si>
  <si>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</si>
  <si>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</si>
  <si>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</si>
  <si>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</si>
  <si>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</si>
  <si>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</si>
  <si>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</si>
  <si>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</si>
  <si>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</si>
  <si>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</si>
  <si>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</si>
  <si>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</si>
  <si>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</si>
  <si>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</si>
  <si>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</si>
  <si>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</si>
  <si>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</si>
  <si>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</si>
  <si>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</si>
  <si>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</si>
  <si>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</si>
  <si>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</si>
  <si>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</si>
  <si>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</si>
  <si>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</si>
  <si>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</si>
  <si>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</si>
  <si>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</si>
  <si>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</si>
  <si>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</si>
  <si>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</si>
  <si>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</si>
  <si>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</si>
  <si>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</si>
  <si>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</si>
  <si>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</si>
  <si>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</si>
  <si>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</si>
  <si>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</si>
  <si>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</si>
  <si>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</si>
  <si>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</si>
  <si>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</si>
  <si>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</si>
  <si>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</si>
  <si>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</si>
  <si>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</si>
  <si>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</si>
  <si>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</si>
  <si>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</si>
  <si>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</si>
  <si>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</si>
  <si>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</si>
  <si>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</si>
  <si>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</si>
  <si>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</si>
  <si>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</si>
  <si>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</si>
  <si>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</si>
  <si>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</si>
  <si>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</si>
  <si>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</si>
  <si>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</si>
  <si>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</si>
  <si>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</si>
  <si>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</si>
  <si>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</si>
  <si>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</si>
  <si>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</si>
  <si>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</si>
  <si>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</si>
  <si>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</si>
  <si>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</si>
  <si>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</si>
  <si>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</si>
  <si>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</si>
  <si>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</si>
  <si>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</si>
  <si>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</si>
  <si>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</si>
  <si>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</si>
  <si>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</si>
  <si>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</si>
  <si>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</si>
  <si>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</si>
  <si>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</si>
  <si>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</si>
  <si>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</si>
  <si>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</si>
  <si>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</si>
  <si>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</si>
  <si>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</si>
  <si>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</si>
  <si>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</si>
  <si>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</si>
  <si>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</si>
  <si>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</si>
  <si>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</si>
  <si>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</si>
  <si>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</si>
  <si>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</si>
  <si>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</si>
  <si>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</si>
  <si>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</si>
  <si>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</si>
  <si>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</si>
  <si>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</si>
  <si>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</si>
  <si>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</si>
  <si>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</si>
  <si>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</si>
  <si>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</si>
  <si>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</si>
  <si>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</si>
  <si>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</si>
  <si>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</si>
  <si>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</si>
  <si>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</si>
  <si>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</si>
  <si>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</si>
  <si>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</si>
  <si>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</si>
  <si>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</si>
  <si>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</si>
  <si>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</si>
  <si>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</si>
  <si>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</si>
  <si>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</si>
  <si>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</si>
  <si>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</si>
  <si>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</si>
  <si>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</si>
  <si>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</si>
  <si>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</si>
  <si>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</si>
  <si>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</si>
  <si>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</si>
  <si>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</si>
  <si>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</si>
  <si>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</si>
  <si>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</si>
  <si>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</si>
  <si>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</si>
  <si>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</si>
  <si>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</si>
  <si>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</si>
  <si>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</si>
  <si>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</si>
  <si>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</si>
  <si>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</si>
  <si>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</si>
  <si>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</si>
  <si>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</si>
  <si>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</si>
  <si>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</si>
  <si>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</si>
  <si>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</si>
  <si>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</si>
  <si>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</si>
  <si>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</si>
  <si>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</si>
  <si>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</si>
  <si>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</si>
  <si>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</si>
  <si>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</si>
  <si>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</si>
  <si>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</si>
  <si>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</si>
  <si>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</si>
  <si>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</si>
  <si>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</si>
  <si>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</si>
  <si>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</si>
  <si>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</si>
  <si>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</si>
  <si>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</si>
  <si>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</si>
  <si>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</si>
  <si>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</si>
  <si>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</si>
  <si>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</si>
  <si>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</si>
  <si>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</si>
  <si>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</si>
  <si>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</si>
  <si>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</si>
  <si>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</si>
  <si>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</si>
  <si>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</si>
  <si>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</si>
  <si>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</si>
  <si>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</si>
  <si>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</si>
  <si>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</si>
  <si>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</si>
  <si>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</si>
  <si>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</si>
  <si>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</si>
  <si>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</si>
  <si>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</si>
  <si>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</si>
  <si>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</si>
  <si>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</si>
  <si>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</si>
  <si>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</si>
  <si>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</si>
  <si>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</si>
  <si>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</si>
  <si>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</si>
  <si>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</si>
  <si>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</si>
  <si>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</si>
  <si>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</si>
  <si>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</si>
  <si>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</si>
  <si>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</si>
  <si>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</si>
  <si>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</si>
  <si>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</si>
  <si>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</si>
  <si>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</si>
  <si>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</si>
  <si>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</si>
  <si>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</si>
  <si>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</si>
  <si>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</si>
  <si>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</si>
  <si>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</si>
  <si>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</si>
  <si>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</si>
  <si>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</si>
  <si>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</si>
  <si>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</si>
  <si>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</si>
  <si>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</si>
  <si>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</si>
  <si>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</si>
  <si>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</si>
  <si>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</si>
  <si>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</si>
  <si>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</si>
  <si>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</si>
  <si>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</si>
  <si>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</si>
  <si>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</si>
  <si>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</si>
  <si>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</si>
  <si>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</si>
  <si>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</si>
  <si>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</si>
  <si>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</si>
  <si>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</si>
  <si>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</si>
  <si>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</si>
  <si>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</si>
  <si>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</si>
  <si>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</si>
  <si>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</si>
  <si>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</si>
  <si>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</si>
  <si>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</si>
  <si>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</si>
  <si>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</si>
  <si>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</si>
  <si>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</si>
  <si>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</si>
  <si>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</si>
  <si>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</si>
  <si>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</si>
  <si>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</si>
  <si>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</si>
  <si>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</si>
  <si>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</si>
  <si>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</si>
  <si>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</si>
  <si>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</si>
  <si>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</si>
  <si>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</si>
  <si>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</si>
  <si>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</si>
  <si>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</si>
  <si>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</si>
  <si>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</si>
  <si>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</si>
  <si>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</si>
  <si>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</si>
  <si>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</si>
  <si>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</si>
  <si>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</si>
  <si>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</si>
  <si>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</si>
  <si>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</si>
  <si>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</si>
  <si>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</si>
  <si>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</si>
  <si>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</si>
  <si>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</si>
  <si>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</si>
  <si>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</si>
  <si>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</si>
  <si>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</si>
  <si>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</si>
  <si>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</si>
  <si>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</si>
  <si>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</si>
  <si>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</si>
  <si>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</si>
  <si>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</si>
  <si>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</si>
  <si>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</si>
  <si>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</si>
  <si>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</si>
  <si>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</si>
  <si>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</si>
  <si>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</si>
  <si>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</si>
  <si>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</si>
  <si>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</si>
  <si>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</si>
  <si>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</si>
  <si>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</si>
  <si>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</si>
  <si>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</si>
  <si>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</si>
  <si>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</si>
  <si>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</si>
  <si>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</si>
  <si>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</si>
  <si>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</si>
  <si>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</si>
  <si>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</si>
  <si>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</si>
  <si>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</si>
  <si>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</si>
  <si>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</si>
  <si>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</si>
  <si>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</si>
  <si>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</si>
  <si>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</si>
  <si>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</si>
  <si>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</si>
  <si>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</si>
  <si>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</si>
  <si>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</si>
  <si>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</si>
  <si>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</si>
  <si>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</si>
  <si>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</si>
  <si>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</si>
  <si>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</si>
  <si>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</si>
  <si>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</si>
  <si>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</si>
  <si>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</si>
  <si>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</si>
  <si>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</si>
  <si>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</si>
  <si>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</si>
  <si>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</si>
  <si>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</si>
  <si>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</si>
  <si>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</si>
  <si>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</si>
  <si>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</si>
  <si>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</si>
  <si>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</si>
  <si>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</si>
  <si>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</si>
  <si>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</si>
  <si>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</si>
  <si>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</si>
  <si>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</si>
  <si>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</si>
  <si>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</si>
  <si>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</si>
  <si>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</si>
  <si>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</si>
  <si>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</si>
  <si>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</si>
  <si>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</si>
  <si>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</si>
  <si>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</si>
  <si>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</si>
  <si>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</si>
  <si>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</si>
  <si>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</si>
  <si>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</si>
  <si>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</si>
  <si>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</si>
  <si>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</si>
  <si>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</si>
  <si>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</si>
  <si>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</si>
  <si>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</si>
  <si>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</si>
  <si>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</si>
  <si>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</si>
  <si>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</si>
  <si>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</si>
  <si>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</si>
  <si>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</si>
  <si>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</si>
  <si>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</si>
  <si>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</si>
  <si>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</si>
  <si>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</si>
  <si>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</si>
  <si>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</si>
  <si>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</si>
  <si>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</si>
  <si>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</si>
  <si>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</si>
  <si>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</si>
  <si>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</si>
  <si>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</si>
  <si>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</si>
  <si>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</si>
  <si>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</si>
  <si>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</si>
  <si>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</si>
  <si>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</si>
  <si>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</si>
  <si>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</si>
  <si>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</si>
  <si>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</si>
  <si>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</si>
  <si>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</si>
  <si>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</si>
  <si>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</si>
  <si>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</si>
  <si>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</si>
  <si>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</si>
  <si>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</si>
  <si>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</si>
  <si>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</si>
  <si>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</si>
  <si>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</si>
  <si>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</si>
  <si>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</si>
  <si>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</si>
  <si>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</si>
  <si>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</si>
  <si>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</si>
  <si>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</si>
  <si>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</si>
  <si>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</si>
  <si>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</si>
  <si>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</si>
  <si>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</si>
  <si>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</si>
  <si>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</si>
  <si>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</si>
  <si>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</si>
  <si>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</si>
  <si>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</si>
  <si>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</si>
  <si>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</si>
  <si>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</si>
  <si>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</si>
  <si>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</si>
  <si>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</si>
  <si>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</si>
  <si>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</si>
  <si>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</si>
  <si>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</si>
  <si>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</si>
  <si>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</si>
  <si>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</si>
  <si>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</si>
  <si>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</si>
  <si>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</si>
  <si>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</si>
  <si>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</si>
  <si>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</si>
  <si>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</si>
  <si>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</si>
  <si>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</si>
  <si>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</si>
  <si>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</si>
  <si>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</si>
  <si>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</si>
  <si>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</si>
  <si>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</si>
  <si>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</si>
  <si>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</si>
  <si>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</si>
  <si>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</si>
  <si>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</si>
  <si>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</si>
  <si>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</si>
  <si>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</si>
  <si>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</si>
  <si>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</si>
  <si>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</si>
  <si>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</si>
  <si>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</si>
  <si>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</si>
  <si>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</si>
  <si>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</si>
  <si>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</si>
  <si>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</si>
  <si>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</si>
  <si>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</si>
  <si>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</si>
  <si>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</si>
  <si>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</si>
  <si>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</si>
  <si>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</si>
  <si>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</si>
  <si>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</si>
  <si>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</si>
  <si>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</si>
  <si>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</si>
  <si>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</si>
  <si>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</si>
  <si>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</si>
  <si>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</si>
  <si>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</si>
  <si>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</si>
  <si>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</si>
  <si>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</si>
  <si>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</si>
  <si>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</si>
  <si>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</si>
  <si>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</si>
  <si>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</si>
  <si>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</si>
  <si>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</si>
  <si>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</si>
  <si>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</si>
  <si>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</si>
  <si>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</si>
  <si>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</si>
  <si>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</si>
  <si>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</si>
  <si>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</si>
  <si>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</si>
  <si>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</si>
  <si>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</si>
  <si>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</si>
  <si>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</si>
  <si>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</si>
  <si>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</si>
  <si>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</si>
  <si>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</si>
  <si>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</si>
  <si>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</si>
  <si>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</si>
  <si>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</si>
  <si>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</si>
  <si>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</si>
  <si>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</si>
  <si>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</si>
  <si>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</si>
  <si>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</si>
  <si>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</si>
  <si>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</si>
  <si>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</si>
  <si>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</si>
  <si>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</si>
  <si>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</si>
  <si>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</si>
  <si>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</si>
  <si>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</si>
  <si>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</si>
  <si>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</si>
  <si>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</si>
  <si>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</si>
  <si>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</si>
  <si>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</si>
  <si>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</si>
  <si>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</si>
  <si>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</si>
  <si>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</si>
  <si>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</si>
  <si>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</si>
  <si>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</si>
  <si>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</si>
  <si>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</si>
  <si>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</si>
  <si>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</si>
  <si>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</si>
  <si>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</si>
  <si>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</si>
  <si>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</si>
  <si>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</si>
  <si>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</si>
  <si>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</si>
  <si>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</si>
  <si>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</si>
  <si>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</si>
  <si>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</si>
  <si>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</si>
  <si>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</si>
  <si>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</si>
  <si>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</si>
  <si>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</si>
  <si>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</si>
  <si>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</si>
  <si>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</si>
  <si>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</si>
  <si>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</si>
  <si>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</si>
  <si>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</si>
  <si>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</si>
  <si>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</si>
  <si>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</si>
  <si>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</si>
  <si>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</si>
  <si>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</si>
  <si>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</si>
  <si>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</si>
  <si>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</si>
  <si>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</si>
  <si>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</si>
  <si>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</si>
  <si>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</si>
  <si>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</si>
  <si>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</si>
  <si>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</si>
  <si>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</si>
  <si>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</si>
  <si>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</si>
  <si>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</si>
  <si>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</si>
  <si>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</si>
  <si>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</si>
  <si>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</si>
  <si>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</si>
  <si>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</si>
  <si>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</si>
  <si>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</si>
  <si>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</si>
  <si>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</si>
  <si>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</si>
  <si>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</si>
  <si>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</si>
  <si>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</si>
  <si>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</si>
  <si>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</si>
  <si>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</si>
  <si>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</si>
  <si>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</si>
  <si>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</si>
  <si>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</si>
  <si>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</si>
  <si>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</si>
  <si>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</si>
  <si>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</si>
  <si>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</si>
  <si>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</si>
  <si>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</si>
  <si>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</si>
  <si>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</si>
  <si>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</si>
  <si>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</si>
  <si>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</si>
  <si>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</si>
  <si>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</si>
  <si>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</si>
  <si>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</si>
  <si>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</si>
  <si>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</si>
  <si>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</si>
  <si>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</si>
  <si>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</si>
  <si>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</si>
  <si>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</si>
  <si>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</si>
  <si>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</si>
  <si>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</si>
  <si>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</si>
  <si>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</si>
  <si>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</si>
  <si>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</si>
  <si>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</si>
  <si>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</si>
  <si>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</si>
  <si>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</si>
  <si>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</si>
  <si>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</si>
  <si>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</si>
  <si>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</si>
  <si>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</si>
  <si>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</si>
  <si>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</si>
  <si>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</si>
  <si>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</si>
  <si>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</si>
  <si>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</si>
  <si>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</si>
  <si>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</si>
  <si>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</si>
  <si>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</si>
  <si>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</si>
  <si>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</si>
  <si>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</si>
  <si>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</si>
  <si>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</si>
  <si>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</si>
  <si>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</si>
  <si>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</si>
  <si>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</si>
  <si>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</si>
  <si>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</si>
  <si>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</si>
  <si>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</si>
  <si>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</si>
  <si>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</si>
  <si>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</si>
  <si>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</si>
  <si>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</si>
  <si>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</si>
  <si>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</si>
  <si>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</si>
  <si>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</si>
  <si>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</si>
  <si>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</si>
  <si>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</si>
  <si>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</si>
  <si>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</si>
  <si>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</si>
  <si>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</si>
  <si>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</si>
  <si>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</si>
  <si>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</si>
  <si>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</si>
  <si>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</si>
  <si>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</si>
  <si>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</si>
  <si>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</si>
  <si>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</si>
  <si>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</si>
  <si>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</si>
  <si>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</si>
  <si>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</si>
  <si>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</si>
  <si>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</si>
  <si>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</si>
  <si>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</si>
  <si>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</si>
  <si>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</si>
  <si>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</si>
  <si>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</si>
  <si>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</si>
  <si>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</si>
  <si>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</si>
  <si>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</si>
  <si>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</si>
  <si>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</si>
  <si>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</si>
  <si>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</si>
  <si>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</si>
  <si>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</si>
  <si>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</si>
  <si>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</si>
  <si>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</si>
  <si>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</si>
  <si>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</si>
  <si>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</si>
  <si>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</si>
  <si>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</si>
  <si>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</si>
  <si>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</si>
  <si>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</si>
  <si>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</si>
  <si>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</si>
  <si>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</si>
  <si>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</si>
  <si>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</si>
  <si>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</si>
  <si>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</si>
  <si>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</si>
  <si>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</si>
  <si>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</si>
  <si>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</si>
  <si>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</si>
  <si>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</si>
  <si>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</si>
  <si>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</si>
  <si>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</si>
  <si>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</si>
  <si>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</si>
  <si>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</si>
  <si>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</si>
  <si>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</si>
  <si>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</si>
  <si>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</si>
  <si>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</si>
  <si>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</si>
  <si>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</si>
  <si>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</si>
  <si>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</si>
  <si>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</si>
  <si>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</si>
  <si>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</si>
  <si>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</si>
  <si>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</si>
  <si>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</si>
  <si>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</si>
  <si>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</si>
  <si>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</si>
  <si>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</si>
  <si>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</si>
  <si>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</si>
  <si>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</si>
  <si>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</si>
  <si>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</si>
  <si>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</si>
  <si>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</si>
  <si>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</si>
  <si>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</si>
  <si>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</si>
  <si>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</si>
  <si>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</si>
  <si>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</si>
  <si>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</si>
  <si>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</si>
  <si>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</si>
  <si>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</si>
  <si>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</si>
  <si>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</si>
  <si>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</si>
  <si>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</si>
  <si>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</si>
  <si>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</si>
  <si>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</si>
  <si>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</si>
  <si>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</si>
  <si>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</si>
  <si>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</si>
  <si>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</si>
  <si>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</si>
  <si>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</si>
  <si>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</si>
  <si>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</si>
  <si>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</si>
  <si>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</si>
  <si>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</si>
  <si>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</si>
  <si>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</si>
  <si>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</si>
  <si>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</si>
  <si>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</si>
  <si>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</si>
  <si>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</si>
  <si>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</si>
  <si>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</si>
  <si>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</si>
  <si>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</si>
  <si>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</si>
  <si>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</si>
  <si>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</si>
  <si>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</si>
  <si>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</si>
  <si>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</si>
  <si>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</si>
  <si>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</si>
  <si>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</si>
  <si>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</si>
  <si>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</si>
  <si>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</si>
  <si>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</si>
  <si>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</si>
  <si>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</si>
  <si>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</si>
  <si>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</si>
  <si>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</si>
  <si>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</si>
  <si>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</si>
  <si>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</si>
  <si>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</si>
  <si>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</si>
  <si>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</si>
  <si>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</si>
  <si>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</si>
  <si>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</si>
  <si>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</si>
  <si>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</si>
  <si>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</si>
  <si>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</si>
  <si>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</si>
  <si>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</si>
  <si>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</si>
  <si>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</si>
  <si>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</si>
  <si>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</si>
  <si>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</si>
  <si>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</si>
  <si>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</si>
  <si>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</si>
  <si>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</si>
  <si>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</si>
  <si>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</si>
  <si>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</si>
  <si>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</si>
  <si>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</si>
  <si>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</si>
  <si>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</si>
  <si>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</si>
  <si>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</si>
  <si>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</si>
  <si>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</si>
  <si>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</si>
  <si>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</si>
  <si>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</si>
  <si>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</si>
  <si>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</si>
  <si>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</si>
  <si>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</si>
  <si>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</si>
  <si>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</si>
  <si>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</si>
  <si>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</si>
  <si>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</si>
  <si>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</si>
  <si>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</si>
  <si>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</si>
  <si>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</si>
  <si>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</si>
  <si>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</si>
  <si>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</si>
  <si>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</si>
  <si>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</si>
  <si>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</si>
  <si>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</si>
  <si>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</si>
  <si>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</si>
  <si>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</si>
  <si>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</si>
  <si>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</si>
  <si>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</si>
  <si>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</si>
  <si>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</si>
  <si>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</si>
  <si>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</si>
  <si>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</si>
  <si>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</si>
  <si>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</si>
  <si>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</si>
  <si>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</si>
  <si>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</si>
  <si>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</si>
  <si>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</si>
  <si>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</si>
  <si>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</si>
  <si>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</si>
  <si>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</si>
  <si>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</si>
  <si>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</si>
  <si>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</si>
  <si>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</si>
  <si>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</si>
  <si>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</si>
  <si>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</si>
  <si>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</si>
  <si>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</si>
  <si>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</si>
  <si>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</si>
  <si>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</si>
  <si>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</si>
  <si>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</si>
  <si>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</si>
  <si>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</si>
  <si>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</si>
  <si>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</si>
  <si>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</si>
  <si>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</si>
  <si>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</si>
  <si>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</si>
  <si>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</si>
  <si>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</si>
  <si>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</si>
  <si>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</si>
  <si>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</si>
  <si>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</si>
  <si>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</si>
  <si>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</si>
  <si>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</si>
  <si>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</si>
  <si>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</si>
  <si>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</si>
  <si>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</si>
  <si>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</si>
  <si>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</si>
  <si>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</si>
  <si>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</si>
  <si>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</si>
  <si>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</si>
  <si>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</si>
  <si>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</si>
  <si>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</si>
  <si>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</si>
  <si>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</si>
  <si>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</si>
  <si>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</si>
  <si>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</si>
  <si>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</si>
  <si>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</si>
  <si>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</si>
  <si>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</si>
  <si>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</si>
  <si>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</si>
  <si>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</si>
  <si>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</si>
  <si>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</si>
  <si>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</si>
  <si>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</si>
  <si>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</si>
  <si>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</si>
  <si>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</si>
  <si>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</si>
  <si>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</si>
  <si>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</si>
  <si>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</si>
  <si>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</si>
  <si>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</si>
  <si>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</si>
  <si>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</si>
  <si>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</si>
  <si>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</si>
  <si>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</si>
  <si>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</si>
  <si>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</si>
  <si>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</si>
  <si>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</si>
  <si>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</si>
  <si>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</si>
  <si>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</si>
  <si>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</si>
  <si>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OSNOVNA ŠKOLA ALOJZIJA STEPINCA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</si>
</sst>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0" fillId="0" borderId="0" xfId="0" applyNumberFormat="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2253648.69</v>
      </c>
      <c r="D2" s="6">
        <f>'PR-RAS'!E6</f>
        <v>2713041.6999999997</v>
      </c>
      <c r="E2" s="6">
        <v>0</v>
      </c>
      <c r="F2" s="6">
        <v>0</v>
      </c>
      <c r="G2" s="7">
        <f t="shared" ref="G2:G264" si="0">(B2/1000)*(C2*1+D2*2)</f>
        <v>7679.7320900000004</v>
      </c>
      <c r="H2" s="7">
        <f t="shared" ref="H2:H264" si="1">ABS(C2-ROUND(C2,0))+ABS(D2-ROUND(D2,0))</f>
        <v>0.61000000033527613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1611033.5699999998</v>
      </c>
      <c r="D46" s="1">
        <f>'PR-RAS'!E50</f>
        <v>1994485.1199999999</v>
      </c>
      <c r="E46" s="1">
        <v>0</v>
      </c>
      <c r="F46" s="1">
        <v>0</v>
      </c>
      <c r="G46" s="2">
        <f t="shared" si="0"/>
        <v>252000.17144999997</v>
      </c>
      <c r="H46" s="2">
        <f t="shared" si="1"/>
        <v>0.55000000004656613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1568819.17</v>
      </c>
      <c r="D64" s="1">
        <f>'PR-RAS'!E68</f>
        <v>1948193.65</v>
      </c>
      <c r="E64" s="1">
        <v>0</v>
      </c>
      <c r="F64" s="1">
        <v>0</v>
      </c>
      <c r="G64" s="2">
        <f t="shared" si="0"/>
        <v>344308.00760999997</v>
      </c>
      <c r="H64" s="2">
        <f t="shared" si="1"/>
        <v>0.52000000001862645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1525867.68</v>
      </c>
      <c r="D65" s="1">
        <f>'PR-RAS'!E69</f>
        <v>1908174.88</v>
      </c>
      <c r="E65" s="1">
        <v>0</v>
      </c>
      <c r="F65" s="1">
        <v>0</v>
      </c>
      <c r="G65" s="2">
        <f t="shared" si="0"/>
        <v>341901.91615999996</v>
      </c>
      <c r="H65" s="2">
        <f t="shared" si="1"/>
        <v>0.44000000017695129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42951.49</v>
      </c>
      <c r="D66" s="1">
        <f>'PR-RAS'!E70</f>
        <v>40018.769999999997</v>
      </c>
      <c r="E66" s="1">
        <v>0</v>
      </c>
      <c r="F66" s="1">
        <v>0</v>
      </c>
      <c r="G66" s="2">
        <f t="shared" si="0"/>
        <v>7994.2869500000006</v>
      </c>
      <c r="H66" s="2">
        <f t="shared" si="1"/>
        <v>0.72000000000116415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42214.400000000001</v>
      </c>
      <c r="D73" s="1">
        <f>'PR-RAS'!E77</f>
        <v>46291.47</v>
      </c>
      <c r="E73" s="1">
        <v>0</v>
      </c>
      <c r="F73" s="1">
        <v>0</v>
      </c>
      <c r="G73" s="2">
        <f t="shared" si="0"/>
        <v>9705.4084799999982</v>
      </c>
      <c r="H73" s="2">
        <f t="shared" si="1"/>
        <v>0.87000000000261934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243.68</v>
      </c>
      <c r="D74" s="1">
        <f>'PR-RAS'!E78</f>
        <v>320</v>
      </c>
      <c r="E74" s="1">
        <v>0</v>
      </c>
      <c r="F74" s="1">
        <v>0</v>
      </c>
      <c r="G74" s="2">
        <f t="shared" si="0"/>
        <v>64.50864</v>
      </c>
      <c r="H74" s="2">
        <f t="shared" si="1"/>
        <v>0.31999999999999318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41970.720000000001</v>
      </c>
      <c r="D76" s="1">
        <f>'PR-RAS'!E80</f>
        <v>45971.47</v>
      </c>
      <c r="E76" s="1">
        <v>0</v>
      </c>
      <c r="F76" s="1">
        <v>0</v>
      </c>
      <c r="G76" s="2">
        <f t="shared" si="0"/>
        <v>10043.5245</v>
      </c>
      <c r="H76" s="2">
        <f t="shared" si="1"/>
        <v>0.75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308.74</v>
      </c>
      <c r="D78" s="1">
        <f>'PR-RAS'!E82</f>
        <v>0.03</v>
      </c>
      <c r="E78" s="1">
        <v>0</v>
      </c>
      <c r="F78" s="1">
        <v>0</v>
      </c>
      <c r="G78" s="2">
        <f t="shared" si="0"/>
        <v>23.7776</v>
      </c>
      <c r="H78" s="2">
        <f t="shared" si="1"/>
        <v>0.28999999999999093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0.23</v>
      </c>
      <c r="D79" s="1">
        <f>'PR-RAS'!E83</f>
        <v>0.03</v>
      </c>
      <c r="E79" s="1">
        <v>0</v>
      </c>
      <c r="F79" s="1">
        <v>0</v>
      </c>
      <c r="G79" s="2">
        <f t="shared" si="0"/>
        <v>2.2620000000000001E-2</v>
      </c>
      <c r="H79" s="2">
        <f t="shared" si="1"/>
        <v>0.26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0.23</v>
      </c>
      <c r="D81" s="1">
        <f>'PR-RAS'!E85</f>
        <v>0.03</v>
      </c>
      <c r="E81" s="1">
        <v>0</v>
      </c>
      <c r="F81" s="1">
        <v>0</v>
      </c>
      <c r="G81" s="2">
        <f t="shared" si="0"/>
        <v>2.3200000000000002E-2</v>
      </c>
      <c r="H81" s="2">
        <f t="shared" si="1"/>
        <v>0.26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308.51</v>
      </c>
      <c r="D87" s="1">
        <f>'PR-RAS'!E91</f>
        <v>0</v>
      </c>
      <c r="E87" s="1">
        <v>0</v>
      </c>
      <c r="F87" s="1">
        <v>0</v>
      </c>
      <c r="G87" s="2">
        <f t="shared" si="0"/>
        <v>26.531859999999998</v>
      </c>
      <c r="H87" s="2">
        <f t="shared" si="1"/>
        <v>0.49000000000000909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308.51</v>
      </c>
      <c r="D90" s="1">
        <f>'PR-RAS'!E94</f>
        <v>0</v>
      </c>
      <c r="E90" s="1">
        <v>0</v>
      </c>
      <c r="F90" s="1">
        <v>0</v>
      </c>
      <c r="G90" s="2">
        <f t="shared" si="0"/>
        <v>27.457389999999997</v>
      </c>
      <c r="H90" s="2">
        <f t="shared" si="1"/>
        <v>0.49000000000000909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137977.28</v>
      </c>
      <c r="D102" s="1">
        <f>'PR-RAS'!E106</f>
        <v>111541.05</v>
      </c>
      <c r="E102" s="1">
        <v>0</v>
      </c>
      <c r="F102" s="1">
        <v>0</v>
      </c>
      <c r="G102" s="2">
        <f t="shared" si="0"/>
        <v>36466.997380000001</v>
      </c>
      <c r="H102" s="2">
        <f t="shared" si="1"/>
        <v>0.33000000000174623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137977.28</v>
      </c>
      <c r="D108" s="1">
        <f>'PR-RAS'!E112</f>
        <v>111541.05</v>
      </c>
      <c r="E108" s="1">
        <v>0</v>
      </c>
      <c r="F108" s="1">
        <v>0</v>
      </c>
      <c r="G108" s="2">
        <f t="shared" si="0"/>
        <v>38633.353660000001</v>
      </c>
      <c r="H108" s="2">
        <f t="shared" si="1"/>
        <v>0.33000000000174623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137977.28</v>
      </c>
      <c r="D113" s="1">
        <f>'PR-RAS'!E117</f>
        <v>111541.05</v>
      </c>
      <c r="E113" s="1">
        <v>0</v>
      </c>
      <c r="F113" s="1">
        <v>0</v>
      </c>
      <c r="G113" s="2">
        <f t="shared" si="0"/>
        <v>40438.650560000002</v>
      </c>
      <c r="H113" s="2">
        <f t="shared" si="1"/>
        <v>0.33000000000174623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25219.850000000002</v>
      </c>
      <c r="D120" s="1">
        <f>'PR-RAS'!E124</f>
        <v>29940.45</v>
      </c>
      <c r="E120" s="1">
        <v>0</v>
      </c>
      <c r="F120" s="1">
        <v>0</v>
      </c>
      <c r="G120" s="2">
        <f t="shared" si="0"/>
        <v>10126.989249999999</v>
      </c>
      <c r="H120" s="2">
        <f t="shared" si="1"/>
        <v>0.59999999999854481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22901.45</v>
      </c>
      <c r="D121" s="1">
        <f>'PR-RAS'!E125</f>
        <v>28989.43</v>
      </c>
      <c r="E121" s="1">
        <v>0</v>
      </c>
      <c r="F121" s="1">
        <v>0</v>
      </c>
      <c r="G121" s="2">
        <f t="shared" si="0"/>
        <v>9705.6371999999992</v>
      </c>
      <c r="H121" s="2">
        <f t="shared" si="1"/>
        <v>0.88000000000101863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22901.45</v>
      </c>
      <c r="D123" s="1">
        <f>'PR-RAS'!E127</f>
        <v>28989.43</v>
      </c>
      <c r="E123" s="1">
        <v>0</v>
      </c>
      <c r="F123" s="1">
        <v>0</v>
      </c>
      <c r="G123" s="2">
        <f t="shared" si="0"/>
        <v>9867.3978200000001</v>
      </c>
      <c r="H123" s="2">
        <f t="shared" si="1"/>
        <v>0.88000000000101863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2318.4</v>
      </c>
      <c r="D124" s="1">
        <f>'PR-RAS'!E128</f>
        <v>951.02</v>
      </c>
      <c r="E124" s="1">
        <v>0</v>
      </c>
      <c r="F124" s="1">
        <v>0</v>
      </c>
      <c r="G124" s="2">
        <f t="shared" si="0"/>
        <v>519.11412000000007</v>
      </c>
      <c r="H124" s="2">
        <f t="shared" si="1"/>
        <v>0.42000000000007276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2318.4</v>
      </c>
      <c r="D125" s="1">
        <f>'PR-RAS'!E129</f>
        <v>738.5</v>
      </c>
      <c r="E125" s="1">
        <v>0</v>
      </c>
      <c r="F125" s="1">
        <v>0</v>
      </c>
      <c r="G125" s="2">
        <f t="shared" si="0"/>
        <v>470.62959999999998</v>
      </c>
      <c r="H125" s="2">
        <f t="shared" si="1"/>
        <v>0.90000000000009095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212.52</v>
      </c>
      <c r="E126" s="1">
        <v>0</v>
      </c>
      <c r="F126" s="1">
        <v>0</v>
      </c>
      <c r="G126" s="2">
        <f t="shared" si="0"/>
        <v>53.13</v>
      </c>
      <c r="H126" s="2">
        <f t="shared" si="1"/>
        <v>0.47999999999998977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479109.24999999994</v>
      </c>
      <c r="D129" s="1">
        <f>'PR-RAS'!E133</f>
        <v>577075.04999999993</v>
      </c>
      <c r="E129" s="1">
        <v>0</v>
      </c>
      <c r="F129" s="1">
        <v>0</v>
      </c>
      <c r="G129" s="2">
        <f t="shared" si="0"/>
        <v>209057.19679999998</v>
      </c>
      <c r="H129" s="2">
        <f t="shared" si="1"/>
        <v>0.29999999987194315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479109.24999999994</v>
      </c>
      <c r="D130" s="1">
        <f>'PR-RAS'!E134</f>
        <v>577075.04999999993</v>
      </c>
      <c r="E130" s="1">
        <v>0</v>
      </c>
      <c r="F130" s="1">
        <v>0</v>
      </c>
      <c r="G130" s="2">
        <f t="shared" si="0"/>
        <v>210690.45614999998</v>
      </c>
      <c r="H130" s="2">
        <f t="shared" si="1"/>
        <v>0.29999999987194315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474158.92</v>
      </c>
      <c r="D131" s="1">
        <f>'PR-RAS'!E135</f>
        <v>561309.63</v>
      </c>
      <c r="E131" s="1">
        <v>0</v>
      </c>
      <c r="F131" s="1">
        <v>0</v>
      </c>
      <c r="G131" s="2">
        <f t="shared" si="0"/>
        <v>207581.16339999999</v>
      </c>
      <c r="H131" s="2">
        <f t="shared" si="1"/>
        <v>0.45000000001164153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1231.9100000000001</v>
      </c>
      <c r="D132" s="1">
        <f>'PR-RAS'!E136</f>
        <v>11310.22</v>
      </c>
      <c r="E132" s="1">
        <v>0</v>
      </c>
      <c r="F132" s="1">
        <v>0</v>
      </c>
      <c r="G132" s="2">
        <f t="shared" si="0"/>
        <v>3124.6578500000001</v>
      </c>
      <c r="H132" s="2">
        <f t="shared" si="1"/>
        <v>0.30999999999926331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3718.42</v>
      </c>
      <c r="D133" s="1">
        <f>'PR-RAS'!E137</f>
        <v>4455.2</v>
      </c>
      <c r="E133" s="1">
        <v>0</v>
      </c>
      <c r="F133" s="1">
        <v>0</v>
      </c>
      <c r="G133" s="2">
        <f t="shared" si="0"/>
        <v>1667.00424</v>
      </c>
      <c r="H133" s="2">
        <f t="shared" si="1"/>
        <v>0.61999999999989086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2187760.4300000002</v>
      </c>
      <c r="D147" s="1">
        <f>'PR-RAS'!E151</f>
        <v>2594557.7999999998</v>
      </c>
      <c r="E147" s="1">
        <v>0</v>
      </c>
      <c r="F147" s="1">
        <v>0</v>
      </c>
      <c r="G147" s="2">
        <f t="shared" si="0"/>
        <v>1077023.9003799998</v>
      </c>
      <c r="H147" s="2">
        <f t="shared" si="1"/>
        <v>0.63000000035390258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1781771.5500000003</v>
      </c>
      <c r="D148" s="1">
        <f>'PR-RAS'!E152</f>
        <v>2037918.8399999999</v>
      </c>
      <c r="E148" s="1">
        <v>0</v>
      </c>
      <c r="F148" s="1">
        <v>0</v>
      </c>
      <c r="G148" s="2">
        <f t="shared" si="0"/>
        <v>861068.55680999998</v>
      </c>
      <c r="H148" s="2">
        <f t="shared" si="1"/>
        <v>0.60999999986961484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1474713.7100000002</v>
      </c>
      <c r="D149" s="1">
        <f>'PR-RAS'!E153</f>
        <v>1662693.6</v>
      </c>
      <c r="E149" s="1">
        <v>0</v>
      </c>
      <c r="F149" s="1">
        <v>0</v>
      </c>
      <c r="G149" s="2">
        <f t="shared" si="0"/>
        <v>710414.93467999995</v>
      </c>
      <c r="H149" s="2">
        <f t="shared" si="1"/>
        <v>0.68999999971129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1451915.33</v>
      </c>
      <c r="D150" s="1">
        <f>'PR-RAS'!E154</f>
        <v>1619717.75</v>
      </c>
      <c r="E150" s="1">
        <v>0</v>
      </c>
      <c r="F150" s="1">
        <v>0</v>
      </c>
      <c r="G150" s="2">
        <f t="shared" si="0"/>
        <v>699011.27367000002</v>
      </c>
      <c r="H150" s="2">
        <f t="shared" si="1"/>
        <v>0.58000000007450581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20191.04</v>
      </c>
      <c r="D152" s="1">
        <f>'PR-RAS'!E156</f>
        <v>38565.269999999997</v>
      </c>
      <c r="E152" s="1">
        <v>0</v>
      </c>
      <c r="F152" s="1">
        <v>0</v>
      </c>
      <c r="G152" s="2">
        <f t="shared" si="0"/>
        <v>14695.558579999997</v>
      </c>
      <c r="H152" s="2">
        <f t="shared" si="1"/>
        <v>0.30999999999767169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2607.34</v>
      </c>
      <c r="D153" s="1">
        <f>'PR-RAS'!E157</f>
        <v>4410.58</v>
      </c>
      <c r="E153" s="1">
        <v>0</v>
      </c>
      <c r="F153" s="1">
        <v>0</v>
      </c>
      <c r="G153" s="2">
        <f t="shared" si="0"/>
        <v>1737.1320000000001</v>
      </c>
      <c r="H153" s="2">
        <f t="shared" si="1"/>
        <v>0.76000000000021828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65721.23</v>
      </c>
      <c r="D154" s="1">
        <f>'PR-RAS'!E158</f>
        <v>101187.14</v>
      </c>
      <c r="E154" s="1">
        <v>0</v>
      </c>
      <c r="F154" s="1">
        <v>0</v>
      </c>
      <c r="G154" s="2">
        <f t="shared" si="0"/>
        <v>41018.61303</v>
      </c>
      <c r="H154" s="2">
        <f t="shared" si="1"/>
        <v>0.36999999999534339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241336.61</v>
      </c>
      <c r="D155" s="1">
        <f>'PR-RAS'!E159</f>
        <v>274038.09999999998</v>
      </c>
      <c r="E155" s="1">
        <v>0</v>
      </c>
      <c r="F155" s="1">
        <v>0</v>
      </c>
      <c r="G155" s="2">
        <f t="shared" si="0"/>
        <v>121569.57273999999</v>
      </c>
      <c r="H155" s="2">
        <f t="shared" si="1"/>
        <v>0.48999999999068677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241336.61</v>
      </c>
      <c r="D157" s="1">
        <f>'PR-RAS'!E161</f>
        <v>274038.09999999998</v>
      </c>
      <c r="E157" s="1">
        <v>0</v>
      </c>
      <c r="F157" s="1">
        <v>0</v>
      </c>
      <c r="G157" s="2">
        <f t="shared" si="0"/>
        <v>123148.39835999999</v>
      </c>
      <c r="H157" s="2">
        <f t="shared" si="1"/>
        <v>0.48999999999068677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398683.74</v>
      </c>
      <c r="D159" s="1">
        <f>'PR-RAS'!E163</f>
        <v>467441.61999999994</v>
      </c>
      <c r="E159" s="1">
        <v>0</v>
      </c>
      <c r="F159" s="1">
        <v>0</v>
      </c>
      <c r="G159" s="2">
        <f t="shared" si="0"/>
        <v>210703.58283999999</v>
      </c>
      <c r="H159" s="2">
        <f t="shared" si="1"/>
        <v>0.6400000000721775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63066.67</v>
      </c>
      <c r="D160" s="1">
        <f>'PR-RAS'!E164</f>
        <v>67575.17</v>
      </c>
      <c r="E160" s="1">
        <v>0</v>
      </c>
      <c r="F160" s="1">
        <v>0</v>
      </c>
      <c r="G160" s="2">
        <f t="shared" si="0"/>
        <v>31516.50459</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10997.4</v>
      </c>
      <c r="D161" s="1">
        <f>'PR-RAS'!E165</f>
        <v>8530.08</v>
      </c>
      <c r="E161" s="1">
        <v>0</v>
      </c>
      <c r="F161" s="1">
        <v>0</v>
      </c>
      <c r="G161" s="2">
        <f t="shared" si="0"/>
        <v>4489.2096000000001</v>
      </c>
      <c r="H161" s="2">
        <f t="shared" si="1"/>
        <v>0.47999999999956344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50572.34</v>
      </c>
      <c r="D162" s="1">
        <f>'PR-RAS'!E166</f>
        <v>56195.96</v>
      </c>
      <c r="E162" s="1">
        <v>0</v>
      </c>
      <c r="F162" s="1">
        <v>0</v>
      </c>
      <c r="G162" s="2">
        <f t="shared" si="0"/>
        <v>26237.245860000003</v>
      </c>
      <c r="H162" s="2">
        <f t="shared" si="1"/>
        <v>0.37999999999738066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1430.56</v>
      </c>
      <c r="D163" s="1">
        <f>'PR-RAS'!E167</f>
        <v>2849.13</v>
      </c>
      <c r="E163" s="1">
        <v>0</v>
      </c>
      <c r="F163" s="1">
        <v>0</v>
      </c>
      <c r="G163" s="2">
        <f t="shared" si="0"/>
        <v>1154.8688400000001</v>
      </c>
      <c r="H163" s="2">
        <f t="shared" si="1"/>
        <v>0.57000000000016371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66.37</v>
      </c>
      <c r="D164" s="1">
        <f>'PR-RAS'!E168</f>
        <v>0</v>
      </c>
      <c r="E164" s="1">
        <v>0</v>
      </c>
      <c r="F164" s="1">
        <v>0</v>
      </c>
      <c r="G164" s="2">
        <f t="shared" si="0"/>
        <v>10.81831</v>
      </c>
      <c r="H164" s="2">
        <f t="shared" si="1"/>
        <v>0.37000000000000455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248184.68</v>
      </c>
      <c r="D165" s="1">
        <f>'PR-RAS'!E169</f>
        <v>285093.18999999994</v>
      </c>
      <c r="E165" s="1">
        <v>0</v>
      </c>
      <c r="F165" s="1">
        <v>0</v>
      </c>
      <c r="G165" s="2">
        <f t="shared" si="0"/>
        <v>134212.85383999997</v>
      </c>
      <c r="H165" s="2">
        <f t="shared" si="1"/>
        <v>0.50999999995110556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19702.89</v>
      </c>
      <c r="D166" s="1">
        <f>'PR-RAS'!E170</f>
        <v>23185.96</v>
      </c>
      <c r="E166" s="1">
        <v>0</v>
      </c>
      <c r="F166" s="1">
        <v>0</v>
      </c>
      <c r="G166" s="2">
        <f t="shared" si="0"/>
        <v>10902.343650000001</v>
      </c>
      <c r="H166" s="2">
        <f t="shared" si="1"/>
        <v>0.15000000000145519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118495.02</v>
      </c>
      <c r="D167" s="1">
        <f>'PR-RAS'!E171</f>
        <v>177866.74</v>
      </c>
      <c r="E167" s="1">
        <v>0</v>
      </c>
      <c r="F167" s="1">
        <v>0</v>
      </c>
      <c r="G167" s="2">
        <f t="shared" si="0"/>
        <v>78721.930999999997</v>
      </c>
      <c r="H167" s="2">
        <f t="shared" si="1"/>
        <v>0.28000000001338776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106333.68</v>
      </c>
      <c r="D168" s="1">
        <f>'PR-RAS'!E172</f>
        <v>77160.800000000003</v>
      </c>
      <c r="E168" s="1">
        <v>0</v>
      </c>
      <c r="F168" s="1">
        <v>0</v>
      </c>
      <c r="G168" s="2">
        <f t="shared" si="0"/>
        <v>43529.431759999999</v>
      </c>
      <c r="H168" s="2">
        <f t="shared" si="1"/>
        <v>0.52000000000407454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1990.83</v>
      </c>
      <c r="D169" s="1">
        <f>'PR-RAS'!E173</f>
        <v>1397.74</v>
      </c>
      <c r="E169" s="1">
        <v>0</v>
      </c>
      <c r="F169" s="1">
        <v>0</v>
      </c>
      <c r="G169" s="2">
        <f t="shared" si="0"/>
        <v>804.10007999999993</v>
      </c>
      <c r="H169" s="2">
        <f t="shared" si="1"/>
        <v>0.43000000000006366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473.89</v>
      </c>
      <c r="D170" s="1">
        <f>'PR-RAS'!E174</f>
        <v>3510.6</v>
      </c>
      <c r="E170" s="1">
        <v>0</v>
      </c>
      <c r="F170" s="1">
        <v>0</v>
      </c>
      <c r="G170" s="2">
        <f t="shared" si="0"/>
        <v>1266.67021</v>
      </c>
      <c r="H170" s="2">
        <f t="shared" si="1"/>
        <v>0.51000000000010459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1188.3699999999999</v>
      </c>
      <c r="D172" s="1">
        <f>'PR-RAS'!E176</f>
        <v>1971.35</v>
      </c>
      <c r="E172" s="1">
        <v>0</v>
      </c>
      <c r="F172" s="1">
        <v>0</v>
      </c>
      <c r="G172" s="2">
        <f t="shared" si="0"/>
        <v>877.41296999999997</v>
      </c>
      <c r="H172" s="2">
        <f t="shared" si="1"/>
        <v>0.71999999999979991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73426.450000000012</v>
      </c>
      <c r="D173" s="1">
        <f>'PR-RAS'!E177</f>
        <v>100980.76</v>
      </c>
      <c r="E173" s="1">
        <v>0</v>
      </c>
      <c r="F173" s="1">
        <v>0</v>
      </c>
      <c r="G173" s="2">
        <f t="shared" si="0"/>
        <v>47366.730839999989</v>
      </c>
      <c r="H173" s="2">
        <f t="shared" si="1"/>
        <v>0.69000000001688022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13998.8</v>
      </c>
      <c r="D174" s="1">
        <f>'PR-RAS'!E178</f>
        <v>11278.01</v>
      </c>
      <c r="E174" s="1">
        <v>0</v>
      </c>
      <c r="F174" s="1">
        <v>0</v>
      </c>
      <c r="G174" s="2">
        <f t="shared" si="0"/>
        <v>6323.9838599999994</v>
      </c>
      <c r="H174" s="2">
        <f t="shared" si="1"/>
        <v>0.21000000000094587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11203.53</v>
      </c>
      <c r="D175" s="1">
        <f>'PR-RAS'!E179</f>
        <v>39611.449999999997</v>
      </c>
      <c r="E175" s="1">
        <v>0</v>
      </c>
      <c r="F175" s="1">
        <v>0</v>
      </c>
      <c r="G175" s="2">
        <f t="shared" si="0"/>
        <v>15734.198819999998</v>
      </c>
      <c r="H175" s="2">
        <f t="shared" si="1"/>
        <v>0.91999999999643478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199.07</v>
      </c>
      <c r="D176" s="1">
        <f>'PR-RAS'!E180</f>
        <v>0</v>
      </c>
      <c r="E176" s="1">
        <v>0</v>
      </c>
      <c r="F176" s="1">
        <v>0</v>
      </c>
      <c r="G176" s="2">
        <f t="shared" si="0"/>
        <v>34.837249999999997</v>
      </c>
      <c r="H176" s="2">
        <f t="shared" si="1"/>
        <v>6.9999999999993179E-2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13079.54</v>
      </c>
      <c r="D177" s="1">
        <f>'PR-RAS'!E181</f>
        <v>15511.17</v>
      </c>
      <c r="E177" s="1">
        <v>0</v>
      </c>
      <c r="F177" s="1">
        <v>0</v>
      </c>
      <c r="G177" s="2">
        <f t="shared" si="0"/>
        <v>7761.9308800000008</v>
      </c>
      <c r="H177" s="2">
        <f t="shared" si="1"/>
        <v>0.62999999999919964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1581.75</v>
      </c>
      <c r="D178" s="1">
        <f>'PR-RAS'!E182</f>
        <v>1712.23</v>
      </c>
      <c r="E178" s="1">
        <v>0</v>
      </c>
      <c r="F178" s="1">
        <v>0</v>
      </c>
      <c r="G178" s="2">
        <f t="shared" si="0"/>
        <v>886.09916999999996</v>
      </c>
      <c r="H178" s="2">
        <f t="shared" si="1"/>
        <v>0.48000000000001819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6041.54</v>
      </c>
      <c r="D179" s="1">
        <f>'PR-RAS'!E183</f>
        <v>5822.65</v>
      </c>
      <c r="E179" s="1">
        <v>0</v>
      </c>
      <c r="F179" s="1">
        <v>0</v>
      </c>
      <c r="G179" s="2">
        <f t="shared" si="0"/>
        <v>3148.2575199999997</v>
      </c>
      <c r="H179" s="2">
        <f t="shared" si="1"/>
        <v>0.81000000000040018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16010.83</v>
      </c>
      <c r="D180" s="1">
        <f>'PR-RAS'!E184</f>
        <v>15355.17</v>
      </c>
      <c r="E180" s="1">
        <v>0</v>
      </c>
      <c r="F180" s="1">
        <v>0</v>
      </c>
      <c r="G180" s="2">
        <f t="shared" si="0"/>
        <v>8363.08943</v>
      </c>
      <c r="H180" s="2">
        <f t="shared" si="1"/>
        <v>0.34000000000014552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2825.04</v>
      </c>
      <c r="D181" s="1">
        <f>'PR-RAS'!E185</f>
        <v>2764.69</v>
      </c>
      <c r="E181" s="1">
        <v>0</v>
      </c>
      <c r="F181" s="1">
        <v>0</v>
      </c>
      <c r="G181" s="2">
        <f t="shared" si="0"/>
        <v>1503.7955999999999</v>
      </c>
      <c r="H181" s="2">
        <f t="shared" si="1"/>
        <v>0.34999999999990905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8486.35</v>
      </c>
      <c r="D182" s="1">
        <f>'PR-RAS'!E186</f>
        <v>8925.39</v>
      </c>
      <c r="E182" s="1">
        <v>0</v>
      </c>
      <c r="F182" s="1">
        <v>0</v>
      </c>
      <c r="G182" s="2">
        <f t="shared" si="0"/>
        <v>4767.0205299999998</v>
      </c>
      <c r="H182" s="2">
        <f t="shared" si="1"/>
        <v>0.73999999999978172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14005.940000000002</v>
      </c>
      <c r="D184" s="1">
        <f>'PR-RAS'!E188</f>
        <v>13792.5</v>
      </c>
      <c r="E184" s="1">
        <v>0</v>
      </c>
      <c r="F184" s="1">
        <v>0</v>
      </c>
      <c r="G184" s="2">
        <f t="shared" si="0"/>
        <v>7611.1420200000002</v>
      </c>
      <c r="H184" s="2">
        <f t="shared" si="1"/>
        <v>0.55999999999767169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7144.48</v>
      </c>
      <c r="D185" s="1">
        <f>'PR-RAS'!E189</f>
        <v>3981.96</v>
      </c>
      <c r="E185" s="1">
        <v>0</v>
      </c>
      <c r="F185" s="1">
        <v>0</v>
      </c>
      <c r="G185" s="2">
        <f t="shared" si="0"/>
        <v>2779.9456</v>
      </c>
      <c r="H185" s="2">
        <f t="shared" si="1"/>
        <v>0.51999999999952706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557.37</v>
      </c>
      <c r="D186" s="1">
        <f>'PR-RAS'!E190</f>
        <v>613.59</v>
      </c>
      <c r="E186" s="1">
        <v>0</v>
      </c>
      <c r="F186" s="1">
        <v>0</v>
      </c>
      <c r="G186" s="2">
        <f t="shared" si="0"/>
        <v>330.14175</v>
      </c>
      <c r="H186" s="2">
        <f t="shared" si="1"/>
        <v>0.77999999999997272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33.68</v>
      </c>
      <c r="D187" s="1">
        <f>'PR-RAS'!E191</f>
        <v>213.34</v>
      </c>
      <c r="E187" s="1">
        <v>0</v>
      </c>
      <c r="F187" s="1">
        <v>0</v>
      </c>
      <c r="G187" s="2">
        <f t="shared" si="0"/>
        <v>85.626959999999997</v>
      </c>
      <c r="H187" s="2">
        <f t="shared" si="1"/>
        <v>0.66000000000000369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225.63</v>
      </c>
      <c r="D188" s="1">
        <f>'PR-RAS'!E192</f>
        <v>283.27</v>
      </c>
      <c r="E188" s="1">
        <v>0</v>
      </c>
      <c r="F188" s="1">
        <v>0</v>
      </c>
      <c r="G188" s="2">
        <f t="shared" si="0"/>
        <v>148.13578999999999</v>
      </c>
      <c r="H188" s="2">
        <f t="shared" si="1"/>
        <v>0.63999999999998636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2963.04</v>
      </c>
      <c r="D189" s="1">
        <f>'PR-RAS'!E193</f>
        <v>2453.8000000000002</v>
      </c>
      <c r="E189" s="1">
        <v>0</v>
      </c>
      <c r="F189" s="1">
        <v>0</v>
      </c>
      <c r="G189" s="2">
        <f t="shared" si="0"/>
        <v>1479.6803200000002</v>
      </c>
      <c r="H189" s="2">
        <f t="shared" si="1"/>
        <v>0.23999999999978172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26.54</v>
      </c>
      <c r="D190" s="1">
        <f>'PR-RAS'!E194</f>
        <v>0</v>
      </c>
      <c r="E190" s="1">
        <v>0</v>
      </c>
      <c r="F190" s="1">
        <v>0</v>
      </c>
      <c r="G190" s="2">
        <f t="shared" si="0"/>
        <v>5.0160599999999995</v>
      </c>
      <c r="H190" s="2">
        <f t="shared" si="1"/>
        <v>0.46000000000000085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3055.2</v>
      </c>
      <c r="D191" s="1">
        <f>'PR-RAS'!E195</f>
        <v>6246.54</v>
      </c>
      <c r="E191" s="1">
        <v>0</v>
      </c>
      <c r="F191" s="1">
        <v>0</v>
      </c>
      <c r="G191" s="2">
        <f t="shared" si="0"/>
        <v>2954.1731999999997</v>
      </c>
      <c r="H191" s="2">
        <f t="shared" si="1"/>
        <v>0.65999999999985448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4557.3100000000004</v>
      </c>
      <c r="D192" s="1">
        <f>'PR-RAS'!E196</f>
        <v>2528.7200000000003</v>
      </c>
      <c r="E192" s="1">
        <v>0</v>
      </c>
      <c r="F192" s="1">
        <v>0</v>
      </c>
      <c r="G192" s="2">
        <f t="shared" si="0"/>
        <v>1836.41725</v>
      </c>
      <c r="H192" s="2">
        <f t="shared" si="1"/>
        <v>0.59000000000014552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391.72</v>
      </c>
      <c r="D198" s="1">
        <f>'PR-RAS'!E202</f>
        <v>312.79000000000002</v>
      </c>
      <c r="E198" s="1">
        <v>0</v>
      </c>
      <c r="F198" s="1">
        <v>0</v>
      </c>
      <c r="G198" s="2">
        <f t="shared" si="0"/>
        <v>200.40810000000002</v>
      </c>
      <c r="H198" s="2">
        <f t="shared" si="1"/>
        <v>0.48999999999995225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391.72</v>
      </c>
      <c r="D201" s="1">
        <f>'PR-RAS'!E205</f>
        <v>312.79000000000002</v>
      </c>
      <c r="E201" s="1">
        <v>0</v>
      </c>
      <c r="F201" s="1">
        <v>0</v>
      </c>
      <c r="G201" s="2">
        <f t="shared" si="0"/>
        <v>203.46000000000004</v>
      </c>
      <c r="H201" s="2">
        <f t="shared" si="1"/>
        <v>0.48999999999995225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4165.59</v>
      </c>
      <c r="D206" s="1">
        <f>'PR-RAS'!E210</f>
        <v>2215.9300000000003</v>
      </c>
      <c r="E206" s="1">
        <v>0</v>
      </c>
      <c r="F206" s="1">
        <v>0</v>
      </c>
      <c r="G206" s="2">
        <f t="shared" si="0"/>
        <v>1762.4772500000001</v>
      </c>
      <c r="H206" s="2">
        <f t="shared" si="1"/>
        <v>0.47999999999956344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1906.76</v>
      </c>
      <c r="D207" s="1">
        <f>'PR-RAS'!E211</f>
        <v>1862.92</v>
      </c>
      <c r="E207" s="1">
        <v>0</v>
      </c>
      <c r="F207" s="1">
        <v>0</v>
      </c>
      <c r="G207" s="2">
        <f t="shared" si="0"/>
        <v>1160.3155999999999</v>
      </c>
      <c r="H207" s="2">
        <f t="shared" si="1"/>
        <v>0.31999999999993634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2249.54</v>
      </c>
      <c r="D209" s="1">
        <f>'PR-RAS'!E213</f>
        <v>353.01</v>
      </c>
      <c r="E209" s="1">
        <v>0</v>
      </c>
      <c r="F209" s="1">
        <v>0</v>
      </c>
      <c r="G209" s="2">
        <f t="shared" si="0"/>
        <v>614.75648000000001</v>
      </c>
      <c r="H209" s="2">
        <f t="shared" si="1"/>
        <v>0.47000000000002728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9.2899999999999991</v>
      </c>
      <c r="D210" s="1">
        <f>'PR-RAS'!E214</f>
        <v>0</v>
      </c>
      <c r="E210" s="1">
        <v>0</v>
      </c>
      <c r="F210" s="1">
        <v>0</v>
      </c>
      <c r="G210" s="2">
        <f t="shared" si="0"/>
        <v>1.9416099999999998</v>
      </c>
      <c r="H210" s="2">
        <f t="shared" si="1"/>
        <v>0.28999999999999915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2747.83</v>
      </c>
      <c r="D248" s="1">
        <f>'PR-RAS'!E252</f>
        <v>84679.01</v>
      </c>
      <c r="E248" s="1">
        <v>0</v>
      </c>
      <c r="F248" s="1">
        <v>0</v>
      </c>
      <c r="G248" s="2">
        <f t="shared" si="0"/>
        <v>42510.144949999994</v>
      </c>
      <c r="H248" s="2">
        <f t="shared" si="1"/>
        <v>0.17999999999483407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2747.83</v>
      </c>
      <c r="D255" s="1">
        <f>'PR-RAS'!E259</f>
        <v>84679.01</v>
      </c>
      <c r="E255" s="1">
        <v>0</v>
      </c>
      <c r="F255" s="1">
        <v>0</v>
      </c>
      <c r="G255" s="2">
        <f t="shared" si="0"/>
        <v>43714.885899999994</v>
      </c>
      <c r="H255" s="2">
        <f t="shared" si="1"/>
        <v>0.17999999999483407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2747.83</v>
      </c>
      <c r="D256" s="1">
        <f>'PR-RAS'!E260</f>
        <v>4979.04</v>
      </c>
      <c r="E256" s="1">
        <v>0</v>
      </c>
      <c r="F256" s="1">
        <v>0</v>
      </c>
      <c r="G256" s="2">
        <f t="shared" si="0"/>
        <v>3240.0070500000002</v>
      </c>
      <c r="H256" s="2">
        <f t="shared" si="1"/>
        <v>0.21000000000003638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79699.97</v>
      </c>
      <c r="E257" s="1">
        <v>0</v>
      </c>
      <c r="F257" s="1">
        <v>0</v>
      </c>
      <c r="G257" s="2">
        <f t="shared" si="0"/>
        <v>40806.384640000004</v>
      </c>
      <c r="H257" s="2">
        <f t="shared" si="1"/>
        <v>2.9999999998835847E-2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1989.6100000000001</v>
      </c>
      <c r="E259" s="1">
        <v>0</v>
      </c>
      <c r="F259" s="1">
        <v>0</v>
      </c>
      <c r="G259" s="2">
        <f t="shared" si="0"/>
        <v>1026.63876</v>
      </c>
      <c r="H259" s="2">
        <f t="shared" si="1"/>
        <v>0.38999999999987267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1885.41</v>
      </c>
      <c r="E260" s="1">
        <v>0</v>
      </c>
      <c r="F260" s="1">
        <v>0</v>
      </c>
      <c r="G260" s="2">
        <f t="shared" si="0"/>
        <v>976.64238000000012</v>
      </c>
      <c r="H260" s="2">
        <f t="shared" si="1"/>
        <v>0.41000000000008185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1885.41</v>
      </c>
      <c r="E262" s="1">
        <v>0</v>
      </c>
      <c r="F262" s="1">
        <v>0</v>
      </c>
      <c r="G262" s="2">
        <f t="shared" si="0"/>
        <v>984.18402000000003</v>
      </c>
      <c r="H262" s="2">
        <f t="shared" si="1"/>
        <v>0.41000000000008185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104.2</v>
      </c>
      <c r="E269" s="1">
        <v>0</v>
      </c>
      <c r="F269" s="1">
        <v>0</v>
      </c>
      <c r="G269" s="2">
        <f t="shared" si="8"/>
        <v>55.851200000000006</v>
      </c>
      <c r="H269" s="2">
        <f t="shared" si="9"/>
        <v>0.20000000000000284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49.38</v>
      </c>
      <c r="E273" s="1">
        <v>0</v>
      </c>
      <c r="F273" s="1">
        <v>0</v>
      </c>
      <c r="G273" s="2">
        <f t="shared" si="8"/>
        <v>26.862720000000003</v>
      </c>
      <c r="H273" s="2">
        <f t="shared" si="9"/>
        <v>0.38000000000000256</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54.82</v>
      </c>
      <c r="E274" s="1">
        <v>0</v>
      </c>
      <c r="F274" s="1">
        <v>0</v>
      </c>
      <c r="G274" s="2">
        <f t="shared" si="8"/>
        <v>29.931720000000002</v>
      </c>
      <c r="H274" s="2">
        <f t="shared" si="9"/>
        <v>0.17999999999999972</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2187760.4300000002</v>
      </c>
      <c r="D285" s="1">
        <f>'PR-RAS'!E289</f>
        <v>2594557.7999999998</v>
      </c>
      <c r="E285" s="1">
        <v>0</v>
      </c>
      <c r="F285" s="1">
        <v>0</v>
      </c>
      <c r="G285" s="2">
        <f t="shared" si="8"/>
        <v>2095032.7925199997</v>
      </c>
      <c r="H285" s="2">
        <f t="shared" si="9"/>
        <v>0.63000000035390258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65888.259999999776</v>
      </c>
      <c r="D286" s="1">
        <f>'PR-RAS'!E290</f>
        <v>118483.89999999991</v>
      </c>
      <c r="E286" s="1">
        <v>0</v>
      </c>
      <c r="F286" s="1">
        <v>0</v>
      </c>
      <c r="G286" s="2">
        <f t="shared" si="8"/>
        <v>86313.977099999873</v>
      </c>
      <c r="H286" s="2">
        <f t="shared" si="9"/>
        <v>0.35999999986961484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45290.86</v>
      </c>
      <c r="D289" s="1">
        <f>'PR-RAS'!E293</f>
        <v>12125.99</v>
      </c>
      <c r="E289" s="1">
        <v>0</v>
      </c>
      <c r="F289" s="1">
        <v>0</v>
      </c>
      <c r="G289" s="2">
        <f t="shared" si="8"/>
        <v>20028.337919999998</v>
      </c>
      <c r="H289" s="2">
        <f t="shared" si="9"/>
        <v>0.1499999999996362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6542.31</v>
      </c>
      <c r="D290" s="1">
        <f>'PR-RAS'!E294</f>
        <v>5113.57</v>
      </c>
      <c r="E290" s="1">
        <v>0</v>
      </c>
      <c r="F290" s="1">
        <v>0</v>
      </c>
      <c r="G290" s="2">
        <f t="shared" si="8"/>
        <v>4846.3710499999997</v>
      </c>
      <c r="H290" s="2">
        <f t="shared" si="9"/>
        <v>0.74000000000069122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6386.75</v>
      </c>
      <c r="D291" s="1">
        <f>'PR-RAS'!E295</f>
        <v>4958.0200000000004</v>
      </c>
      <c r="E291" s="1">
        <v>0</v>
      </c>
      <c r="F291" s="1">
        <v>0</v>
      </c>
      <c r="G291" s="2">
        <f t="shared" si="8"/>
        <v>4727.8090999999995</v>
      </c>
      <c r="H291" s="2">
        <f t="shared" si="9"/>
        <v>0.27000000000043656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45471.17</v>
      </c>
      <c r="D345" s="1">
        <f>'PR-RAS'!E350</f>
        <v>51157.8</v>
      </c>
      <c r="E345" s="1">
        <v>0</v>
      </c>
      <c r="F345" s="1">
        <v>0</v>
      </c>
      <c r="G345" s="2">
        <f t="shared" si="8"/>
        <v>50838.648880000001</v>
      </c>
      <c r="H345" s="2">
        <f t="shared" si="9"/>
        <v>0.36999999999534339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45471.17</v>
      </c>
      <c r="D358" s="1">
        <f>'PR-RAS'!E363</f>
        <v>51157.8</v>
      </c>
      <c r="E358" s="1">
        <v>0</v>
      </c>
      <c r="F358" s="1">
        <v>0</v>
      </c>
      <c r="G358" s="2">
        <f t="shared" si="8"/>
        <v>52759.876890000007</v>
      </c>
      <c r="H358" s="2">
        <f t="shared" si="9"/>
        <v>0.36999999999534339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2653.13</v>
      </c>
      <c r="D364" s="1">
        <f>'PR-RAS'!E369</f>
        <v>9531.68</v>
      </c>
      <c r="E364" s="1">
        <v>0</v>
      </c>
      <c r="F364" s="1">
        <v>0</v>
      </c>
      <c r="G364" s="2">
        <f t="shared" si="8"/>
        <v>7883.0858700000008</v>
      </c>
      <c r="H364" s="2">
        <f t="shared" si="9"/>
        <v>0.4499999999998181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2653.13</v>
      </c>
      <c r="D365" s="1">
        <f>'PR-RAS'!E370</f>
        <v>5009.63</v>
      </c>
      <c r="E365" s="1">
        <v>0</v>
      </c>
      <c r="F365" s="1">
        <v>0</v>
      </c>
      <c r="G365" s="2">
        <f t="shared" si="8"/>
        <v>4612.7499600000001</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786.45</v>
      </c>
      <c r="E370" s="1">
        <v>0</v>
      </c>
      <c r="F370" s="1">
        <v>0</v>
      </c>
      <c r="G370" s="2">
        <f t="shared" si="8"/>
        <v>580.40010000000007</v>
      </c>
      <c r="H370" s="2">
        <f t="shared" si="9"/>
        <v>0.45000000000004547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3735.6</v>
      </c>
      <c r="E371" s="1">
        <v>0</v>
      </c>
      <c r="F371" s="1">
        <v>0</v>
      </c>
      <c r="G371" s="2">
        <f t="shared" si="8"/>
        <v>2764.3440000000001</v>
      </c>
      <c r="H371" s="2">
        <f t="shared" si="9"/>
        <v>0.40000000000009095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42818.04</v>
      </c>
      <c r="D378" s="1">
        <f>'PR-RAS'!E383</f>
        <v>41626.120000000003</v>
      </c>
      <c r="E378" s="1">
        <v>0</v>
      </c>
      <c r="F378" s="1">
        <v>0</v>
      </c>
      <c r="G378" s="2">
        <f t="shared" si="8"/>
        <v>47528.495560000003</v>
      </c>
      <c r="H378" s="2">
        <f t="shared" si="9"/>
        <v>0.16000000000349246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42818.04</v>
      </c>
      <c r="D379" s="1">
        <f>'PR-RAS'!E384</f>
        <v>41626.120000000003</v>
      </c>
      <c r="E379" s="1">
        <v>0</v>
      </c>
      <c r="F379" s="1">
        <v>0</v>
      </c>
      <c r="G379" s="2">
        <f t="shared" si="8"/>
        <v>47654.565840000003</v>
      </c>
      <c r="H379" s="2">
        <f t="shared" si="9"/>
        <v>0.16000000000349246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45471.17</v>
      </c>
      <c r="D403" s="1">
        <f>'PR-RAS'!E408</f>
        <v>51157.8</v>
      </c>
      <c r="E403" s="1">
        <v>0</v>
      </c>
      <c r="F403" s="1">
        <v>0</v>
      </c>
      <c r="G403" s="2">
        <f t="shared" si="8"/>
        <v>59410.281540000011</v>
      </c>
      <c r="H403" s="2">
        <f t="shared" si="9"/>
        <v>0.36999999999534339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37285.279999999999</v>
      </c>
      <c r="D405" s="1">
        <f>'PR-RAS'!E410</f>
        <v>31427.46</v>
      </c>
      <c r="E405" s="1">
        <v>0</v>
      </c>
      <c r="F405" s="1">
        <v>0</v>
      </c>
      <c r="G405" s="2">
        <f t="shared" si="8"/>
        <v>40456.640800000001</v>
      </c>
      <c r="H405" s="2">
        <f t="shared" si="9"/>
        <v>0.73999999999796273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2253648.69</v>
      </c>
      <c r="D407" s="1">
        <f>'PR-RAS'!E412</f>
        <v>2713041.6999999997</v>
      </c>
      <c r="E407" s="1">
        <v>0</v>
      </c>
      <c r="F407" s="1">
        <v>0</v>
      </c>
      <c r="G407" s="2">
        <f t="shared" si="8"/>
        <v>3117971.22854</v>
      </c>
      <c r="H407" s="2">
        <f t="shared" si="9"/>
        <v>0.61000000033527613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2233231.6</v>
      </c>
      <c r="D408" s="1">
        <f>'PR-RAS'!E413</f>
        <v>2645715.5999999996</v>
      </c>
      <c r="E408" s="1">
        <v>0</v>
      </c>
      <c r="F408" s="1">
        <v>0</v>
      </c>
      <c r="G408" s="2">
        <f t="shared" si="8"/>
        <v>3062537.7595999995</v>
      </c>
      <c r="H408" s="2">
        <f t="shared" si="9"/>
        <v>0.80000000027939677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20417.089999999851</v>
      </c>
      <c r="D409" s="1">
        <f>'PR-RAS'!E414</f>
        <v>67326.100000000093</v>
      </c>
      <c r="E409" s="1">
        <v>0</v>
      </c>
      <c r="F409" s="1">
        <v>0</v>
      </c>
      <c r="G409" s="2">
        <f t="shared" si="8"/>
        <v>63268.270320000011</v>
      </c>
      <c r="H409" s="2">
        <f t="shared" si="9"/>
        <v>0.18999999994412065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82576.14</v>
      </c>
      <c r="D412" s="1">
        <f>'PR-RAS'!E417</f>
        <v>43553.45</v>
      </c>
      <c r="E412" s="1">
        <v>0</v>
      </c>
      <c r="F412" s="1">
        <v>0</v>
      </c>
      <c r="G412" s="2">
        <f t="shared" si="8"/>
        <v>69739.729439999981</v>
      </c>
      <c r="H412" s="2">
        <f t="shared" si="9"/>
        <v>0.58999999999650754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6542.31</v>
      </c>
      <c r="D413" s="1">
        <f>'PR-RAS'!E418</f>
        <v>5113.57</v>
      </c>
      <c r="E413" s="1">
        <v>0</v>
      </c>
      <c r="F413" s="1">
        <v>0</v>
      </c>
      <c r="G413" s="2">
        <f t="shared" si="8"/>
        <v>6909.0133999999998</v>
      </c>
      <c r="H413" s="2">
        <f t="shared" si="9"/>
        <v>0.74000000000069122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3932.34</v>
      </c>
      <c r="D522" s="1">
        <f>'PR-RAS'!E528</f>
        <v>4145.5200000000004</v>
      </c>
      <c r="E522" s="1">
        <v>0</v>
      </c>
      <c r="F522" s="1">
        <v>0</v>
      </c>
      <c r="G522" s="2">
        <f t="shared" ref="G522:G809" si="10">(B522/1000)*(C522*1+D522*2)</f>
        <v>6368.3809800000008</v>
      </c>
      <c r="H522" s="2">
        <f t="shared" ref="H522:H809" si="11">ABS(C522-ROUND(C522,0))+ABS(D522-ROUND(D522,0))</f>
        <v>0.81999999999970896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3932.34</v>
      </c>
      <c r="D587" s="1">
        <f>'PR-RAS'!E593</f>
        <v>4145.5200000000004</v>
      </c>
      <c r="E587" s="1">
        <v>0</v>
      </c>
      <c r="F587" s="1">
        <v>0</v>
      </c>
      <c r="G587" s="2">
        <f t="shared" si="10"/>
        <v>7162.9006799999997</v>
      </c>
      <c r="H587" s="2">
        <f t="shared" si="11"/>
        <v>0.81999999999970896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3932.34</v>
      </c>
      <c r="D599" s="1">
        <f>'PR-RAS'!E605</f>
        <v>4145.5200000000004</v>
      </c>
      <c r="E599" s="1">
        <v>0</v>
      </c>
      <c r="F599" s="1">
        <v>0</v>
      </c>
      <c r="G599" s="2">
        <f t="shared" si="10"/>
        <v>7309.5812400000004</v>
      </c>
      <c r="H599" s="2">
        <f t="shared" si="11"/>
        <v>0.81999999999970896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3932.34</v>
      </c>
      <c r="D600" s="1">
        <f>'PR-RAS'!E606</f>
        <v>4145.5200000000004</v>
      </c>
      <c r="E600" s="1">
        <v>0</v>
      </c>
      <c r="F600" s="1">
        <v>0</v>
      </c>
      <c r="G600" s="2">
        <f t="shared" si="10"/>
        <v>7321.8046199999999</v>
      </c>
      <c r="H600" s="2">
        <f t="shared" si="11"/>
        <v>0.81999999999970896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3932.34</v>
      </c>
      <c r="D630" s="1">
        <f>'PR-RAS'!E636</f>
        <v>4145.5200000000004</v>
      </c>
      <c r="E630" s="1">
        <v>0</v>
      </c>
      <c r="F630" s="1">
        <v>0</v>
      </c>
      <c r="G630" s="2">
        <f t="shared" si="10"/>
        <v>7688.5060200000007</v>
      </c>
      <c r="H630" s="2">
        <f t="shared" si="11"/>
        <v>0.81999999999970896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11934.63</v>
      </c>
      <c r="D631" s="1">
        <f>'PR-RAS'!E637</f>
        <v>8002.29</v>
      </c>
      <c r="E631" s="1">
        <v>0</v>
      </c>
      <c r="F631" s="1">
        <v>0</v>
      </c>
      <c r="G631" s="2">
        <f t="shared" si="10"/>
        <v>17601.702300000001</v>
      </c>
      <c r="H631" s="2">
        <f t="shared" si="11"/>
        <v>0.66000000000076398</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2253648.69</v>
      </c>
      <c r="D633" s="1">
        <f>'PR-RAS'!E639</f>
        <v>2713041.6999999997</v>
      </c>
      <c r="E633" s="1">
        <v>0</v>
      </c>
      <c r="F633" s="1">
        <v>0</v>
      </c>
      <c r="G633" s="2">
        <f t="shared" si="10"/>
        <v>4853590.6808799999</v>
      </c>
      <c r="H633" s="2">
        <f t="shared" si="11"/>
        <v>0.61000000033527613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2237163.94</v>
      </c>
      <c r="D634" s="1">
        <f>'PR-RAS'!E640</f>
        <v>2649861.1199999996</v>
      </c>
      <c r="E634" s="1">
        <v>0</v>
      </c>
      <c r="F634" s="1">
        <v>0</v>
      </c>
      <c r="G634" s="2">
        <f t="shared" si="10"/>
        <v>4770848.9519400001</v>
      </c>
      <c r="H634" s="2">
        <f t="shared" si="11"/>
        <v>0.17999999970197678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16484.75</v>
      </c>
      <c r="D635" s="1">
        <f>'PR-RAS'!E641</f>
        <v>63180.580000000075</v>
      </c>
      <c r="E635" s="1">
        <v>0</v>
      </c>
      <c r="F635" s="1">
        <v>0</v>
      </c>
      <c r="G635" s="2">
        <f t="shared" si="10"/>
        <v>90564.306940000097</v>
      </c>
      <c r="H635" s="2">
        <f t="shared" si="11"/>
        <v>0.66999999992549419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70641.509999999995</v>
      </c>
      <c r="D638" s="1">
        <f>'PR-RAS'!E644</f>
        <v>35551.159999999996</v>
      </c>
      <c r="E638" s="1">
        <v>0</v>
      </c>
      <c r="F638" s="1">
        <v>0</v>
      </c>
      <c r="G638" s="2">
        <f t="shared" si="10"/>
        <v>90290.819709999996</v>
      </c>
      <c r="H638" s="2">
        <f t="shared" si="11"/>
        <v>0.65000000000145519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27629.420000000078</v>
      </c>
      <c r="E639" s="1">
        <v>0</v>
      </c>
      <c r="F639" s="1">
        <v>0</v>
      </c>
      <c r="G639" s="2">
        <f t="shared" si="10"/>
        <v>35255.139920000103</v>
      </c>
      <c r="H639" s="2">
        <f t="shared" si="11"/>
        <v>0.4200000000782893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54156.759999999995</v>
      </c>
      <c r="D640" s="1">
        <f>'PR-RAS'!E646</f>
        <v>0</v>
      </c>
      <c r="E640" s="1">
        <v>0</v>
      </c>
      <c r="F640" s="1">
        <v>0</v>
      </c>
      <c r="G640" s="2">
        <f t="shared" si="10"/>
        <v>34606.16964</v>
      </c>
      <c r="H640" s="2">
        <f t="shared" si="11"/>
        <v>0.24000000000523869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156968.94</v>
      </c>
      <c r="D641" s="1">
        <f>'PR-RAS'!E647</f>
        <v>189771.01</v>
      </c>
      <c r="E641" s="1">
        <v>0</v>
      </c>
      <c r="F641" s="1">
        <v>0</v>
      </c>
      <c r="G641" s="2">
        <f t="shared" si="10"/>
        <v>343367.01439999999</v>
      </c>
      <c r="H641" s="2">
        <f t="shared" si="11"/>
        <v>7.0000000006984919E-2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6249.34</v>
      </c>
      <c r="D642" s="1">
        <f>'PR-RAS'!E649</f>
        <v>6363.23</v>
      </c>
      <c r="E642" s="1">
        <v>0</v>
      </c>
      <c r="F642" s="1">
        <v>0</v>
      </c>
      <c r="G642" s="2">
        <f t="shared" si="10"/>
        <v>12163.487799999999</v>
      </c>
      <c r="H642" s="2">
        <f t="shared" si="11"/>
        <v>0.56999999999970896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747224.1</v>
      </c>
      <c r="D643" s="1">
        <f>'PR-RAS'!E650</f>
        <v>959076.51</v>
      </c>
      <c r="E643" s="1">
        <v>0</v>
      </c>
      <c r="F643" s="1">
        <v>0</v>
      </c>
      <c r="G643" s="2">
        <f t="shared" si="10"/>
        <v>1711172.1110400001</v>
      </c>
      <c r="H643" s="2">
        <f t="shared" si="11"/>
        <v>0.58999999996740371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747110.2</v>
      </c>
      <c r="D644" s="1">
        <f>'PR-RAS'!E651</f>
        <v>911409.69</v>
      </c>
      <c r="E644" s="1">
        <v>0</v>
      </c>
      <c r="F644" s="1">
        <v>0</v>
      </c>
      <c r="G644" s="2">
        <f t="shared" si="10"/>
        <v>1652464.71994</v>
      </c>
      <c r="H644" s="2">
        <f t="shared" si="11"/>
        <v>0.51000000000931323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6363.2399999999907</v>
      </c>
      <c r="D645" s="1">
        <f>'PR-RAS'!E652</f>
        <v>54030.050000000047</v>
      </c>
      <c r="E645" s="1">
        <v>0</v>
      </c>
      <c r="F645" s="1">
        <v>0</v>
      </c>
      <c r="G645" s="2">
        <f t="shared" si="10"/>
        <v>73688.630960000053</v>
      </c>
      <c r="H645" s="2">
        <f t="shared" si="11"/>
        <v>0.2900000000372529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109</v>
      </c>
      <c r="D647" s="1">
        <f>'PR-RAS'!E654</f>
        <v>113</v>
      </c>
      <c r="E647" s="1">
        <v>0</v>
      </c>
      <c r="F647" s="1">
        <v>0</v>
      </c>
      <c r="G647" s="2">
        <f t="shared" si="10"/>
        <v>216.41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91</v>
      </c>
      <c r="D649" s="1">
        <f>'PR-RAS'!E656</f>
        <v>95</v>
      </c>
      <c r="E649" s="1">
        <v>0</v>
      </c>
      <c r="F649" s="1">
        <v>0</v>
      </c>
      <c r="G649" s="2">
        <f t="shared" si="10"/>
        <v>182.08799999999999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1525867.68</v>
      </c>
      <c r="D669" s="1">
        <f>'PR-RAS'!E676</f>
        <v>1908174.88</v>
      </c>
      <c r="E669" s="1">
        <v>0</v>
      </c>
      <c r="F669" s="1">
        <v>0</v>
      </c>
      <c r="G669" s="2">
        <f t="shared" si="10"/>
        <v>3568601.2499199999</v>
      </c>
      <c r="H669" s="2">
        <f t="shared" si="11"/>
        <v>0.44000000017695129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42951.49</v>
      </c>
      <c r="D670" s="1">
        <f>'PR-RAS'!E677</f>
        <v>40018.769999999997</v>
      </c>
      <c r="E670" s="1">
        <v>0</v>
      </c>
      <c r="F670" s="1">
        <v>0</v>
      </c>
      <c r="G670" s="2">
        <f t="shared" si="10"/>
        <v>82279.661070000002</v>
      </c>
      <c r="H670" s="2">
        <f t="shared" si="11"/>
        <v>0.72000000000116415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124840.02</v>
      </c>
      <c r="D703" s="1">
        <f>'PR-RAS'!E710</f>
        <v>95444.68</v>
      </c>
      <c r="E703" s="1">
        <v>0</v>
      </c>
      <c r="F703" s="1">
        <v>0</v>
      </c>
      <c r="G703" s="2">
        <f t="shared" si="10"/>
        <v>221642.02476</v>
      </c>
      <c r="H703" s="2">
        <f t="shared" si="11"/>
        <v>0.34000000001105946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900</v>
      </c>
      <c r="E705" s="1">
        <v>0</v>
      </c>
      <c r="F705" s="1">
        <v>0</v>
      </c>
      <c r="G705" s="2">
        <f t="shared" si="10"/>
        <v>1267.1999999999998</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4472.58</v>
      </c>
      <c r="E709" s="1">
        <v>0</v>
      </c>
      <c r="F709" s="1">
        <v>0</v>
      </c>
      <c r="G709" s="2">
        <f t="shared" si="10"/>
        <v>6333.17328</v>
      </c>
      <c r="H709" s="2">
        <f t="shared" si="11"/>
        <v>0.42000000000007276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3829.95</v>
      </c>
      <c r="D710" s="1">
        <f>'PR-RAS'!E717</f>
        <v>5374.28</v>
      </c>
      <c r="E710" s="1">
        <v>0</v>
      </c>
      <c r="F710" s="1">
        <v>0</v>
      </c>
      <c r="G710" s="2">
        <f t="shared" si="10"/>
        <v>10336.163589999998</v>
      </c>
      <c r="H710" s="2">
        <f t="shared" si="11"/>
        <v>0.32999999999992724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50375.199999999997</v>
      </c>
      <c r="D711" s="1">
        <f>'PR-RAS'!E718</f>
        <v>56195.96</v>
      </c>
      <c r="E711" s="1">
        <v>0</v>
      </c>
      <c r="F711" s="1">
        <v>0</v>
      </c>
      <c r="G711" s="2">
        <f t="shared" si="10"/>
        <v>115564.65519999999</v>
      </c>
      <c r="H711" s="2">
        <f t="shared" si="11"/>
        <v>0.23999999999796273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175.19</v>
      </c>
      <c r="D713" s="1">
        <f>'PR-RAS'!E720</f>
        <v>175.2</v>
      </c>
      <c r="E713" s="1">
        <v>0</v>
      </c>
      <c r="F713" s="1">
        <v>0</v>
      </c>
      <c r="G713" s="2">
        <f t="shared" si="10"/>
        <v>374.22007999999994</v>
      </c>
      <c r="H713" s="2">
        <f t="shared" si="11"/>
        <v>0.38999999999998636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2856.13</v>
      </c>
      <c r="D714" s="1">
        <f>'PR-RAS'!E721</f>
        <v>0</v>
      </c>
      <c r="E714" s="1">
        <v>0</v>
      </c>
      <c r="F714" s="1">
        <v>0</v>
      </c>
      <c r="G714" s="2">
        <f t="shared" si="10"/>
        <v>2036.4206899999999</v>
      </c>
      <c r="H714" s="2">
        <f t="shared" si="11"/>
        <v>0.13000000000010914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8637.49</v>
      </c>
      <c r="D715" s="1">
        <f>'PR-RAS'!E722</f>
        <v>9720.4</v>
      </c>
      <c r="E715" s="1">
        <v>0</v>
      </c>
      <c r="F715" s="1">
        <v>0</v>
      </c>
      <c r="G715" s="2">
        <f t="shared" si="10"/>
        <v>20047.89906</v>
      </c>
      <c r="H715" s="2">
        <f t="shared" si="11"/>
        <v>0.88999999999941792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4214.4399999999996</v>
      </c>
      <c r="D716" s="1">
        <f>'PR-RAS'!E723</f>
        <v>5153.2700000000004</v>
      </c>
      <c r="E716" s="1">
        <v>0</v>
      </c>
      <c r="F716" s="1">
        <v>0</v>
      </c>
      <c r="G716" s="2">
        <f t="shared" si="10"/>
        <v>10382.500699999999</v>
      </c>
      <c r="H716" s="2">
        <f t="shared" si="11"/>
        <v>0.71000000000003638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7144.48</v>
      </c>
      <c r="D718" s="1">
        <f>'PR-RAS'!E725</f>
        <v>3981.96</v>
      </c>
      <c r="E718" s="1">
        <v>0</v>
      </c>
      <c r="F718" s="1">
        <v>0</v>
      </c>
      <c r="G718" s="2">
        <f t="shared" si="10"/>
        <v>10832.7228</v>
      </c>
      <c r="H718" s="2">
        <f t="shared" si="11"/>
        <v>0.51999999999952706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391.72</v>
      </c>
      <c r="D735" s="1">
        <f>'PR-RAS'!E742</f>
        <v>312.79000000000002</v>
      </c>
      <c r="E735" s="1">
        <v>0</v>
      </c>
      <c r="F735" s="1">
        <v>0</v>
      </c>
      <c r="G735" s="2">
        <f t="shared" si="10"/>
        <v>746.69820000000004</v>
      </c>
      <c r="H735" s="2">
        <f t="shared" si="11"/>
        <v>0.48999999999995225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2507.34</v>
      </c>
      <c r="D809" s="1">
        <f>'PR-RAS'!E816</f>
        <v>0</v>
      </c>
      <c r="E809" s="1">
        <v>0</v>
      </c>
      <c r="F809" s="1">
        <v>0</v>
      </c>
      <c r="G809" s="2">
        <f t="shared" si="10"/>
        <v>2025.9307200000003</v>
      </c>
      <c r="H809" s="2">
        <f t="shared" si="11"/>
        <v>0.34000000000014552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240.49</v>
      </c>
      <c r="D816" s="1">
        <f>'PR-RAS'!E823</f>
        <v>4979.04</v>
      </c>
      <c r="E816" s="1">
        <v>0</v>
      </c>
      <c r="F816" s="1">
        <v>0</v>
      </c>
      <c r="G816" s="2">
        <f t="shared" si="18"/>
        <v>8311.8345499999996</v>
      </c>
      <c r="H816" s="2">
        <f t="shared" si="19"/>
        <v>0.52999999999997272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79699.97</v>
      </c>
      <c r="E821" s="1">
        <v>0</v>
      </c>
      <c r="F821" s="1">
        <v>0</v>
      </c>
      <c r="G821" s="2">
        <f t="shared" si="18"/>
        <v>130707.95079999999</v>
      </c>
      <c r="H821" s="2">
        <f t="shared" si="19"/>
        <v>2.9999999998835847E-2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3932.34</v>
      </c>
      <c r="D948" s="1">
        <f>'PR-RAS'!E955</f>
        <v>4145.5200000000004</v>
      </c>
      <c r="E948" s="1">
        <v>0</v>
      </c>
      <c r="F948" s="1">
        <v>0</v>
      </c>
      <c r="G948" s="2">
        <f t="shared" si="18"/>
        <v>11575.540860000001</v>
      </c>
      <c r="H948" s="2">
        <f t="shared" si="19"/>
        <v>0.81999999999970896</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393318.61</v>
      </c>
      <c r="D984" s="6">
        <f>BILANCA!E6</f>
        <v>406074.82</v>
      </c>
      <c r="E984" s="6">
        <v>0</v>
      </c>
      <c r="F984" s="6">
        <v>0</v>
      </c>
      <c r="G984" s="7">
        <f t="shared" ref="G984:G1241" si="22">B984/1000*C984+B984/500*D984</f>
        <v>1205.4682499999999</v>
      </c>
      <c r="H984" s="7">
        <f t="shared" si="19"/>
        <v>0.57000000000698492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184076.58</v>
      </c>
      <c r="D985" s="1">
        <f>BILANCA!E7</f>
        <v>140037.51999999996</v>
      </c>
      <c r="E985" s="1">
        <v>0</v>
      </c>
      <c r="F985" s="1">
        <v>0</v>
      </c>
      <c r="G985" s="2">
        <f t="shared" si="22"/>
        <v>928.30323999999985</v>
      </c>
      <c r="H985" s="2">
        <f t="shared" si="19"/>
        <v>0.90000000005238689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2704.23</v>
      </c>
      <c r="D986" s="1">
        <f>BILANCA!E8</f>
        <v>2704.23</v>
      </c>
      <c r="E986" s="1">
        <v>0</v>
      </c>
      <c r="F986" s="1">
        <v>0</v>
      </c>
      <c r="G986" s="2">
        <f t="shared" si="22"/>
        <v>24.338070000000002</v>
      </c>
      <c r="H986" s="2">
        <f t="shared" si="19"/>
        <v>0.46000000000003638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2704.23</v>
      </c>
      <c r="D988" s="1">
        <f>BILANCA!E10</f>
        <v>2704.23</v>
      </c>
      <c r="E988" s="1">
        <v>0</v>
      </c>
      <c r="F988" s="1">
        <v>0</v>
      </c>
      <c r="G988" s="2">
        <f t="shared" si="22"/>
        <v>40.563450000000003</v>
      </c>
      <c r="H988" s="2">
        <f t="shared" si="19"/>
        <v>0.46000000000003638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181372.34999999998</v>
      </c>
      <c r="D990" s="1">
        <f>BILANCA!E12</f>
        <v>137333.28999999995</v>
      </c>
      <c r="E990" s="1">
        <v>0</v>
      </c>
      <c r="F990" s="1">
        <v>0</v>
      </c>
      <c r="G990" s="2">
        <f t="shared" si="22"/>
        <v>3192.2725099999989</v>
      </c>
      <c r="H990" s="2">
        <f t="shared" si="19"/>
        <v>0.63999999992665835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86637.159999999974</v>
      </c>
      <c r="D997" s="1">
        <f>BILANCA!E19</f>
        <v>80581.079999999958</v>
      </c>
      <c r="E997" s="1">
        <v>0</v>
      </c>
      <c r="F997" s="1">
        <v>0</v>
      </c>
      <c r="G997" s="2">
        <f t="shared" si="22"/>
        <v>3469.1904799999984</v>
      </c>
      <c r="H997" s="2">
        <f t="shared" si="19"/>
        <v>0.23999999993247911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133312.84</v>
      </c>
      <c r="D998" s="1">
        <f>BILANCA!E20</f>
        <v>230789.09</v>
      </c>
      <c r="E998" s="1">
        <v>0</v>
      </c>
      <c r="F998" s="1">
        <v>0</v>
      </c>
      <c r="G998" s="2">
        <f t="shared" si="22"/>
        <v>8923.3652999999995</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5682.33</v>
      </c>
      <c r="D999" s="1">
        <f>BILANCA!E21</f>
        <v>5682.33</v>
      </c>
      <c r="E999" s="1">
        <v>0</v>
      </c>
      <c r="F999" s="1">
        <v>0</v>
      </c>
      <c r="G999" s="2">
        <f t="shared" si="22"/>
        <v>272.75184000000002</v>
      </c>
      <c r="H999" s="2">
        <f t="shared" si="19"/>
        <v>0.65999999999985448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2216.48</v>
      </c>
      <c r="D1003" s="1">
        <f>BILANCA!E25</f>
        <v>3002.93</v>
      </c>
      <c r="E1003" s="1">
        <v>0</v>
      </c>
      <c r="F1003" s="1">
        <v>0</v>
      </c>
      <c r="G1003" s="2">
        <f t="shared" si="22"/>
        <v>164.4468</v>
      </c>
      <c r="H1003" s="2">
        <f t="shared" si="19"/>
        <v>0.5500000000001819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66539.509999999995</v>
      </c>
      <c r="D1004" s="1">
        <f>BILANCA!E26</f>
        <v>70275.11</v>
      </c>
      <c r="E1004" s="1">
        <v>0</v>
      </c>
      <c r="F1004" s="1">
        <v>0</v>
      </c>
      <c r="G1004" s="2">
        <f t="shared" si="22"/>
        <v>4348.8843300000008</v>
      </c>
      <c r="H1004" s="2">
        <f t="shared" si="19"/>
        <v>0.60000000000582077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121114</v>
      </c>
      <c r="D1006" s="1">
        <f>BILANCA!E28</f>
        <v>229168.38</v>
      </c>
      <c r="E1006" s="1">
        <v>0</v>
      </c>
      <c r="F1006" s="1">
        <v>0</v>
      </c>
      <c r="G1006" s="2">
        <f t="shared" si="22"/>
        <v>13327.367479999999</v>
      </c>
      <c r="H1006" s="2">
        <f t="shared" si="19"/>
        <v>0.38000000000465661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18682.810000000001</v>
      </c>
      <c r="D1007" s="1">
        <f>BILANCA!E29</f>
        <v>18682.810000000001</v>
      </c>
      <c r="E1007" s="1">
        <v>0</v>
      </c>
      <c r="F1007" s="1">
        <v>0</v>
      </c>
      <c r="G1007" s="2">
        <f t="shared" si="22"/>
        <v>1345.1623200000001</v>
      </c>
      <c r="H1007" s="2">
        <f t="shared" si="19"/>
        <v>0.37999999999738066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18682.810000000001</v>
      </c>
      <c r="D1008" s="1">
        <f>BILANCA!E30</f>
        <v>18682.810000000001</v>
      </c>
      <c r="E1008" s="1">
        <v>0</v>
      </c>
      <c r="F1008" s="1">
        <v>0</v>
      </c>
      <c r="G1008" s="2">
        <f t="shared" si="22"/>
        <v>1401.2107500000002</v>
      </c>
      <c r="H1008" s="2">
        <f t="shared" si="19"/>
        <v>0.37999999999738066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76052.38</v>
      </c>
      <c r="D1013" s="1">
        <f>BILANCA!E35</f>
        <v>38069.399999999994</v>
      </c>
      <c r="E1013" s="1">
        <v>0</v>
      </c>
      <c r="F1013" s="1">
        <v>0</v>
      </c>
      <c r="G1013" s="2">
        <f t="shared" si="22"/>
        <v>4565.7353999999996</v>
      </c>
      <c r="H1013" s="2">
        <f t="shared" si="19"/>
        <v>0.77999999999883585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195762.31</v>
      </c>
      <c r="D1014" s="1">
        <f>BILANCA!E36</f>
        <v>237388.43</v>
      </c>
      <c r="E1014" s="1">
        <v>0</v>
      </c>
      <c r="F1014" s="1">
        <v>0</v>
      </c>
      <c r="G1014" s="2">
        <f t="shared" si="22"/>
        <v>20786.71427</v>
      </c>
      <c r="H1014" s="2">
        <f t="shared" si="19"/>
        <v>0.73999999999068677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119709.93</v>
      </c>
      <c r="D1018" s="1">
        <f>BILANCA!E40</f>
        <v>199319.03</v>
      </c>
      <c r="E1018" s="1">
        <v>0</v>
      </c>
      <c r="F1018" s="1">
        <v>0</v>
      </c>
      <c r="G1018" s="2">
        <f t="shared" si="22"/>
        <v>18142.179650000002</v>
      </c>
      <c r="H1018" s="2">
        <f t="shared" si="19"/>
        <v>0.10000000000582077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52369.38</v>
      </c>
      <c r="D1032" s="1">
        <f>BILANCA!E54</f>
        <v>61413.59</v>
      </c>
      <c r="E1032" s="1">
        <v>0</v>
      </c>
      <c r="F1032" s="1">
        <v>0</v>
      </c>
      <c r="G1032" s="2">
        <f t="shared" si="22"/>
        <v>8584.631440000001</v>
      </c>
      <c r="H1032" s="2">
        <f t="shared" si="19"/>
        <v>0.79000000000087311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52369.38</v>
      </c>
      <c r="D1033" s="1">
        <f>BILANCA!E55</f>
        <v>61413.59</v>
      </c>
      <c r="E1033" s="1">
        <v>0</v>
      </c>
      <c r="F1033" s="1">
        <v>0</v>
      </c>
      <c r="G1033" s="2">
        <f t="shared" si="22"/>
        <v>8759.8280000000013</v>
      </c>
      <c r="H1033" s="2">
        <f t="shared" si="19"/>
        <v>0.79000000000087311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209242.03</v>
      </c>
      <c r="D1046" s="1">
        <f>BILANCA!E68</f>
        <v>266037.30000000005</v>
      </c>
      <c r="E1046" s="1">
        <v>0</v>
      </c>
      <c r="F1046" s="1">
        <v>0</v>
      </c>
      <c r="G1046" s="2">
        <f t="shared" si="22"/>
        <v>46702.947690000008</v>
      </c>
      <c r="H1046" s="2">
        <f t="shared" si="19"/>
        <v>0.33000000004540198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6363.24</v>
      </c>
      <c r="D1047" s="1">
        <f>BILANCA!E69</f>
        <v>54030.05</v>
      </c>
      <c r="E1047" s="1">
        <v>0</v>
      </c>
      <c r="F1047" s="1">
        <v>0</v>
      </c>
      <c r="G1047" s="2">
        <f t="shared" si="22"/>
        <v>7323.0937600000007</v>
      </c>
      <c r="H1047" s="2">
        <f t="shared" si="19"/>
        <v>0.2900000000026921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6282.78</v>
      </c>
      <c r="D1048" s="1">
        <f>BILANCA!E70</f>
        <v>53806.3</v>
      </c>
      <c r="E1048" s="1">
        <v>0</v>
      </c>
      <c r="F1048" s="1">
        <v>0</v>
      </c>
      <c r="G1048" s="2">
        <f t="shared" si="22"/>
        <v>7403.1997000000001</v>
      </c>
      <c r="H1048" s="2">
        <f t="shared" si="19"/>
        <v>0.52000000000316504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6282.78</v>
      </c>
      <c r="D1050" s="1">
        <f>BILANCA!E72</f>
        <v>53806.3</v>
      </c>
      <c r="E1050" s="1">
        <v>0</v>
      </c>
      <c r="F1050" s="1">
        <v>0</v>
      </c>
      <c r="G1050" s="2">
        <f t="shared" si="22"/>
        <v>7630.9904600000009</v>
      </c>
      <c r="H1050" s="2">
        <f t="shared" si="19"/>
        <v>0.52000000000316504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80.459999999999994</v>
      </c>
      <c r="D1054" s="1">
        <f>BILANCA!E76</f>
        <v>223.75</v>
      </c>
      <c r="E1054" s="1">
        <v>0</v>
      </c>
      <c r="F1054" s="1">
        <v>0</v>
      </c>
      <c r="G1054" s="2">
        <f t="shared" si="22"/>
        <v>37.485159999999993</v>
      </c>
      <c r="H1054" s="2">
        <f t="shared" si="19"/>
        <v>0.70999999999999375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43058.960000000006</v>
      </c>
      <c r="D1056" s="1">
        <f>BILANCA!E78</f>
        <v>20638.89</v>
      </c>
      <c r="E1056" s="1">
        <v>0</v>
      </c>
      <c r="F1056" s="1">
        <v>0</v>
      </c>
      <c r="G1056" s="2">
        <f t="shared" si="22"/>
        <v>6156.5820199999998</v>
      </c>
      <c r="H1056" s="2">
        <f t="shared" si="19"/>
        <v>0.14999999999417923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1894.9</v>
      </c>
      <c r="D1061" s="1">
        <f>BILANCA!E83</f>
        <v>2922.99</v>
      </c>
      <c r="E1061" s="1">
        <v>0</v>
      </c>
      <c r="F1061" s="1">
        <v>0</v>
      </c>
      <c r="G1061" s="2">
        <f t="shared" si="22"/>
        <v>603.78863999999999</v>
      </c>
      <c r="H1061" s="2">
        <f t="shared" si="19"/>
        <v>0.11000000000012733</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3437.55</v>
      </c>
      <c r="D1062" s="1">
        <f>BILANCA!E84</f>
        <v>3437.55</v>
      </c>
      <c r="E1062" s="1">
        <v>0</v>
      </c>
      <c r="F1062" s="1">
        <v>0</v>
      </c>
      <c r="G1062" s="2">
        <f t="shared" si="22"/>
        <v>814.69935000000009</v>
      </c>
      <c r="H1062" s="2">
        <f t="shared" si="19"/>
        <v>0.8999999999996362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37726.51</v>
      </c>
      <c r="D1064" s="1">
        <f>BILANCA!E86</f>
        <v>14278.35</v>
      </c>
      <c r="E1064" s="1">
        <v>0</v>
      </c>
      <c r="F1064" s="1">
        <v>0</v>
      </c>
      <c r="G1064" s="2">
        <f t="shared" si="22"/>
        <v>5368.9400100000003</v>
      </c>
      <c r="H1064" s="2">
        <f t="shared" si="19"/>
        <v>0.83999999999832653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2850.89</v>
      </c>
      <c r="D1124" s="1">
        <f>BILANCA!E146</f>
        <v>1597.35</v>
      </c>
      <c r="E1124" s="1">
        <v>0</v>
      </c>
      <c r="F1124" s="1">
        <v>0</v>
      </c>
      <c r="G1124" s="2">
        <f t="shared" si="22"/>
        <v>852.42818999999986</v>
      </c>
      <c r="H1124" s="2">
        <f t="shared" si="23"/>
        <v>0.46000000000003638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155.56</v>
      </c>
      <c r="D1137" s="1">
        <f>BILANCA!E159</f>
        <v>155.56</v>
      </c>
      <c r="E1137" s="1">
        <v>0</v>
      </c>
      <c r="F1137" s="1">
        <v>0</v>
      </c>
      <c r="G1137" s="2">
        <f t="shared" si="22"/>
        <v>71.868719999999996</v>
      </c>
      <c r="H1137" s="2">
        <f t="shared" si="23"/>
        <v>0.87999999999999545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2695.33</v>
      </c>
      <c r="D1138" s="1">
        <f>BILANCA!E160</f>
        <v>1441.79</v>
      </c>
      <c r="E1138" s="1">
        <v>0</v>
      </c>
      <c r="F1138" s="1">
        <v>0</v>
      </c>
      <c r="G1138" s="2">
        <f t="shared" si="22"/>
        <v>864.73104999999998</v>
      </c>
      <c r="H1138" s="2">
        <f t="shared" si="23"/>
        <v>0.53999999999996362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156968.94</v>
      </c>
      <c r="D1148" s="1">
        <f>BILANCA!E170</f>
        <v>189771.01</v>
      </c>
      <c r="E1148" s="1">
        <v>0</v>
      </c>
      <c r="F1148" s="1">
        <v>0</v>
      </c>
      <c r="G1148" s="2">
        <f t="shared" si="22"/>
        <v>88524.308400000009</v>
      </c>
      <c r="H1148" s="2">
        <f t="shared" si="23"/>
        <v>7.0000000006984919E-2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156968.94</v>
      </c>
      <c r="D1151" s="1">
        <f>BILANCA!E173</f>
        <v>189771.01</v>
      </c>
      <c r="E1151" s="1">
        <v>0</v>
      </c>
      <c r="F1151" s="1">
        <v>0</v>
      </c>
      <c r="G1151" s="2">
        <f t="shared" si="22"/>
        <v>90133.841280000008</v>
      </c>
      <c r="H1151" s="2">
        <f t="shared" si="23"/>
        <v>7.0000000006984919E-2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393318.61</v>
      </c>
      <c r="D1152" s="1">
        <f>BILANCA!E175</f>
        <v>406074.82</v>
      </c>
      <c r="E1152" s="1">
        <v>0</v>
      </c>
      <c r="F1152" s="1">
        <v>0</v>
      </c>
      <c r="G1152" s="2">
        <f t="shared" si="22"/>
        <v>203724.13425</v>
      </c>
      <c r="H1152" s="2">
        <f t="shared" si="23"/>
        <v>0.57000000000698492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264316.65999999997</v>
      </c>
      <c r="D1153" s="1">
        <f>BILANCA!E176</f>
        <v>256116.24</v>
      </c>
      <c r="E1153" s="1">
        <v>0</v>
      </c>
      <c r="F1153" s="1">
        <v>0</v>
      </c>
      <c r="G1153" s="2">
        <f t="shared" si="22"/>
        <v>132013.35380000001</v>
      </c>
      <c r="H1153" s="2">
        <f t="shared" si="23"/>
        <v>0.58000000001629815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255802.72</v>
      </c>
      <c r="D1154" s="1">
        <f>BILANCA!E177</f>
        <v>251747.82</v>
      </c>
      <c r="E1154" s="1">
        <v>0</v>
      </c>
      <c r="F1154" s="1">
        <v>0</v>
      </c>
      <c r="G1154" s="2">
        <f t="shared" si="22"/>
        <v>129840.01956000002</v>
      </c>
      <c r="H1154" s="2">
        <f t="shared" si="23"/>
        <v>0.45999999999185093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166561.26999999999</v>
      </c>
      <c r="D1155" s="1">
        <f>BILANCA!E178</f>
        <v>201569.29</v>
      </c>
      <c r="E1155" s="1">
        <v>0</v>
      </c>
      <c r="F1155" s="1">
        <v>0</v>
      </c>
      <c r="G1155" s="2">
        <f t="shared" si="22"/>
        <v>97988.374199999991</v>
      </c>
      <c r="H1155" s="2">
        <f t="shared" si="23"/>
        <v>0.55999999999767169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39220.94</v>
      </c>
      <c r="D1156" s="1">
        <f>BILANCA!E179</f>
        <v>28832.58</v>
      </c>
      <c r="E1156" s="1">
        <v>0</v>
      </c>
      <c r="F1156" s="1">
        <v>0</v>
      </c>
      <c r="G1156" s="2">
        <f t="shared" si="22"/>
        <v>16761.295299999998</v>
      </c>
      <c r="H1156" s="2">
        <f t="shared" si="23"/>
        <v>0.47999999999592546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343.95</v>
      </c>
      <c r="D1157" s="1">
        <f>BILANCA!E180</f>
        <v>261.76</v>
      </c>
      <c r="E1157" s="1">
        <v>0</v>
      </c>
      <c r="F1157" s="1">
        <v>0</v>
      </c>
      <c r="G1157" s="2">
        <f t="shared" si="22"/>
        <v>150.93977999999998</v>
      </c>
      <c r="H1157" s="2">
        <f t="shared" si="23"/>
        <v>0.29000000000002046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2.42</v>
      </c>
      <c r="D1159" s="1">
        <f>BILANCA!E182</f>
        <v>2.42</v>
      </c>
      <c r="E1159" s="1">
        <v>0</v>
      </c>
      <c r="F1159" s="1">
        <v>0</v>
      </c>
      <c r="G1159" s="2">
        <f t="shared" si="22"/>
        <v>1.2777599999999998</v>
      </c>
      <c r="H1159" s="2">
        <f t="shared" si="23"/>
        <v>0.83999999999999986</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341.53</v>
      </c>
      <c r="D1160" s="1">
        <f>BILANCA!E183</f>
        <v>259.33999999999997</v>
      </c>
      <c r="E1160" s="1">
        <v>0</v>
      </c>
      <c r="F1160" s="1">
        <v>0</v>
      </c>
      <c r="G1160" s="2">
        <f t="shared" si="22"/>
        <v>152.25716999999997</v>
      </c>
      <c r="H1160" s="2">
        <f t="shared" si="23"/>
        <v>0.81000000000000227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59.72</v>
      </c>
      <c r="D1163" s="1">
        <f>BILANCA!E186</f>
        <v>59.72</v>
      </c>
      <c r="E1163" s="1">
        <v>0</v>
      </c>
      <c r="F1163" s="1">
        <v>0</v>
      </c>
      <c r="G1163" s="2">
        <f t="shared" si="22"/>
        <v>32.248799999999996</v>
      </c>
      <c r="H1163" s="2">
        <f t="shared" si="23"/>
        <v>0.56000000000000227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49616.84</v>
      </c>
      <c r="D1165" s="1">
        <f>BILANCA!E188</f>
        <v>21024.47</v>
      </c>
      <c r="E1165" s="1">
        <v>0</v>
      </c>
      <c r="F1165" s="1">
        <v>0</v>
      </c>
      <c r="G1165" s="2">
        <f t="shared" si="22"/>
        <v>16683.17196</v>
      </c>
      <c r="H1165" s="2">
        <f t="shared" si="23"/>
        <v>0.63000000000465661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275.3</v>
      </c>
      <c r="D1166" s="1">
        <f>BILANCA!E189</f>
        <v>275.3</v>
      </c>
      <c r="E1166" s="1">
        <v>0</v>
      </c>
      <c r="F1166" s="1">
        <v>0</v>
      </c>
      <c r="G1166" s="2">
        <f t="shared" si="22"/>
        <v>151.1397</v>
      </c>
      <c r="H1166" s="2">
        <f t="shared" si="23"/>
        <v>0.60000000000002274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8238.64</v>
      </c>
      <c r="D1183" s="1">
        <f>BILANCA!E206</f>
        <v>4093.12</v>
      </c>
      <c r="E1183" s="1">
        <v>0</v>
      </c>
      <c r="F1183" s="1">
        <v>0</v>
      </c>
      <c r="G1183" s="2">
        <f t="shared" si="22"/>
        <v>3284.9760000000001</v>
      </c>
      <c r="H1183" s="2">
        <f t="shared" si="23"/>
        <v>0.48000000000047294</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8238.64</v>
      </c>
      <c r="D1184" s="1">
        <f>BILANCA!E207</f>
        <v>4093.12</v>
      </c>
      <c r="E1184" s="1">
        <v>0</v>
      </c>
      <c r="F1184" s="1">
        <v>0</v>
      </c>
      <c r="G1184" s="2">
        <f t="shared" si="22"/>
        <v>3301.4008800000001</v>
      </c>
      <c r="H1184" s="2">
        <f t="shared" si="23"/>
        <v>0.48000000000047294</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8238.64</v>
      </c>
      <c r="D1189" s="1">
        <f>BILANCA!E212</f>
        <v>4093.12</v>
      </c>
      <c r="E1189" s="1">
        <v>0</v>
      </c>
      <c r="F1189" s="1">
        <v>0</v>
      </c>
      <c r="G1189" s="2">
        <f t="shared" si="22"/>
        <v>3383.5252799999998</v>
      </c>
      <c r="H1189" s="2">
        <f t="shared" si="23"/>
        <v>0.48000000000047294</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129001.94999999998</v>
      </c>
      <c r="D1214" s="1">
        <f>BILANCA!E237</f>
        <v>149958.58000000002</v>
      </c>
      <c r="E1214" s="1">
        <v>0</v>
      </c>
      <c r="F1214" s="1">
        <v>0</v>
      </c>
      <c r="G1214" s="2">
        <f t="shared" si="22"/>
        <v>99080.314410000021</v>
      </c>
      <c r="H1214" s="2">
        <f t="shared" si="23"/>
        <v>0.47000000000116415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176815.49</v>
      </c>
      <c r="D1215" s="1">
        <f>BILANCA!E238</f>
        <v>117215.59</v>
      </c>
      <c r="E1215" s="1">
        <v>0</v>
      </c>
      <c r="F1215" s="1">
        <v>0</v>
      </c>
      <c r="G1215" s="2">
        <f t="shared" si="22"/>
        <v>95409.227439999988</v>
      </c>
      <c r="H1215" s="2">
        <f t="shared" si="23"/>
        <v>0.89999999999417923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185108.75</v>
      </c>
      <c r="D1216" s="1">
        <f>BILANCA!E239</f>
        <v>121363.33</v>
      </c>
      <c r="E1216" s="1">
        <v>0</v>
      </c>
      <c r="F1216" s="1">
        <v>0</v>
      </c>
      <c r="G1216" s="2">
        <f t="shared" si="22"/>
        <v>99685.650530000014</v>
      </c>
      <c r="H1216" s="2">
        <f t="shared" si="23"/>
        <v>0.58000000000174623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185108.75</v>
      </c>
      <c r="D1217" s="1">
        <f>BILANCA!E240</f>
        <v>121363.33</v>
      </c>
      <c r="E1217" s="1">
        <v>0</v>
      </c>
      <c r="F1217" s="1">
        <v>0</v>
      </c>
      <c r="G1217" s="2">
        <f t="shared" si="22"/>
        <v>100113.48594000001</v>
      </c>
      <c r="H1217" s="2">
        <f t="shared" si="23"/>
        <v>0.58000000000174623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8293.26</v>
      </c>
      <c r="D1219" s="1">
        <f>BILANCA!E242</f>
        <v>4147.74</v>
      </c>
      <c r="E1219" s="1">
        <v>0</v>
      </c>
      <c r="F1219" s="1">
        <v>0</v>
      </c>
      <c r="G1219" s="2">
        <f t="shared" si="22"/>
        <v>3914.9426399999998</v>
      </c>
      <c r="H1219" s="2">
        <f t="shared" si="23"/>
        <v>0.52000000000043656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8293.26</v>
      </c>
      <c r="D1220" s="1">
        <f>BILANCA!E243</f>
        <v>4147.74</v>
      </c>
      <c r="E1220" s="1">
        <v>0</v>
      </c>
      <c r="F1220" s="1">
        <v>0</v>
      </c>
      <c r="G1220" s="2">
        <f t="shared" si="22"/>
        <v>3931.5313799999994</v>
      </c>
      <c r="H1220" s="2">
        <f t="shared" si="23"/>
        <v>0.52000000000043656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-54156.76</v>
      </c>
      <c r="D1222" s="1">
        <f>BILANCA!E245</f>
        <v>27629.42</v>
      </c>
      <c r="E1222" s="1">
        <v>0</v>
      </c>
      <c r="F1222" s="1">
        <v>0</v>
      </c>
      <c r="G1222" s="2">
        <f t="shared" si="22"/>
        <v>263.39711999999781</v>
      </c>
      <c r="H1222" s="2">
        <f t="shared" si="23"/>
        <v>0.6599999999962165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27629.42</v>
      </c>
      <c r="E1223" s="1">
        <v>0</v>
      </c>
      <c r="F1223" s="1">
        <v>0</v>
      </c>
      <c r="G1223" s="2">
        <f t="shared" si="22"/>
        <v>13262.121599999999</v>
      </c>
      <c r="H1223" s="2">
        <f t="shared" si="23"/>
        <v>0.41999999999825377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27629.42</v>
      </c>
      <c r="E1224" s="1">
        <v>0</v>
      </c>
      <c r="F1224" s="1">
        <v>0</v>
      </c>
      <c r="G1224" s="2">
        <f t="shared" si="22"/>
        <v>13317.380439999999</v>
      </c>
      <c r="H1224" s="2">
        <f t="shared" si="23"/>
        <v>0.41999999999825377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54156.76</v>
      </c>
      <c r="D1227" s="1">
        <f>BILANCA!E250</f>
        <v>0</v>
      </c>
      <c r="E1227" s="1">
        <v>0</v>
      </c>
      <c r="F1227" s="1">
        <v>0</v>
      </c>
      <c r="G1227" s="2">
        <f t="shared" si="22"/>
        <v>13214.24944</v>
      </c>
      <c r="H1227" s="2">
        <f t="shared" si="23"/>
        <v>0.23999999999796273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54156.76</v>
      </c>
      <c r="D1229" s="1">
        <f>BILANCA!E252</f>
        <v>0</v>
      </c>
      <c r="E1229" s="1">
        <v>0</v>
      </c>
      <c r="F1229" s="1">
        <v>0</v>
      </c>
      <c r="G1229" s="2">
        <f t="shared" si="22"/>
        <v>13322.562960000001</v>
      </c>
      <c r="H1229" s="2">
        <f t="shared" si="23"/>
        <v>0.23999999999796273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6343.22</v>
      </c>
      <c r="D1232" s="1">
        <f>BILANCA!E255</f>
        <v>5113.57</v>
      </c>
      <c r="E1232" s="1">
        <v>0</v>
      </c>
      <c r="F1232" s="1">
        <v>0</v>
      </c>
      <c r="G1232" s="2">
        <f t="shared" si="22"/>
        <v>4126.0196400000004</v>
      </c>
      <c r="H1232" s="2">
        <f t="shared" si="23"/>
        <v>0.6500000000005457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63045.99</v>
      </c>
      <c r="D1236" s="1">
        <f>BILANCA!E259</f>
        <v>20838.13</v>
      </c>
      <c r="E1236" s="1">
        <v>0</v>
      </c>
      <c r="F1236" s="1">
        <v>0</v>
      </c>
      <c r="G1236" s="2">
        <f t="shared" si="22"/>
        <v>26494.72925</v>
      </c>
      <c r="H1236" s="2">
        <f t="shared" si="23"/>
        <v>0.1400000000030559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63045.99</v>
      </c>
      <c r="D1237" s="1">
        <f>BILANCA!E260</f>
        <v>20838.13</v>
      </c>
      <c r="E1237" s="1">
        <v>0</v>
      </c>
      <c r="F1237" s="1">
        <v>0</v>
      </c>
      <c r="G1237" s="2">
        <f t="shared" si="22"/>
        <v>26599.451500000003</v>
      </c>
      <c r="H1237" s="2">
        <f t="shared" si="23"/>
        <v>0.1400000000030559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2850.89</v>
      </c>
      <c r="D1241" s="1">
        <f>BILANCA!E265</f>
        <v>1597.35</v>
      </c>
      <c r="E1241" s="1">
        <v>0</v>
      </c>
      <c r="F1241" s="1">
        <v>0</v>
      </c>
      <c r="G1241" s="2">
        <f t="shared" si="22"/>
        <v>1559.7622200000001</v>
      </c>
      <c r="H1241" s="2">
        <f t="shared" si="23"/>
        <v>0.46000000000003638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37726.51</v>
      </c>
      <c r="D1244" s="1">
        <f>BILANCA!E268</f>
        <v>14278.35</v>
      </c>
      <c r="E1244" s="1">
        <v>0</v>
      </c>
      <c r="F1244" s="1">
        <v>0</v>
      </c>
      <c r="G1244" s="2">
        <f t="shared" si="24"/>
        <v>17299.917810000003</v>
      </c>
      <c r="H1244" s="2">
        <f t="shared" si="23"/>
        <v>0.83999999999832653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255802.72</v>
      </c>
      <c r="D1264" s="1">
        <f>BILANCA!E288</f>
        <v>251747.82</v>
      </c>
      <c r="E1264" s="1">
        <v>0</v>
      </c>
      <c r="F1264" s="1">
        <v>0</v>
      </c>
      <c r="G1264" s="2">
        <f t="shared" si="24"/>
        <v>213362.83916000003</v>
      </c>
      <c r="H1264" s="2">
        <f t="shared" si="23"/>
        <v>0.45999999999185093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275.3</v>
      </c>
      <c r="D1266" s="1">
        <f>BILANCA!E290</f>
        <v>275.3</v>
      </c>
      <c r="E1266" s="1">
        <v>0</v>
      </c>
      <c r="F1266" s="1">
        <v>0</v>
      </c>
      <c r="G1266" s="2">
        <f t="shared" si="24"/>
        <v>233.72969999999998</v>
      </c>
      <c r="H1266" s="2">
        <f t="shared" si="23"/>
        <v>0.60000000000002274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8238.64</v>
      </c>
      <c r="D1270" s="1">
        <f>BILANCA!E294</f>
        <v>4093.12</v>
      </c>
      <c r="E1270" s="1">
        <v>0</v>
      </c>
      <c r="F1270" s="1">
        <v>0</v>
      </c>
      <c r="G1270" s="2">
        <f t="shared" si="24"/>
        <v>4713.9405599999991</v>
      </c>
      <c r="H1270" s="2">
        <f t="shared" si="23"/>
        <v>0.48000000000047294</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2169.08</v>
      </c>
      <c r="D1277" s="1">
        <f>BILANCA!E301</f>
        <v>2169.08</v>
      </c>
      <c r="E1277" s="1">
        <v>0</v>
      </c>
      <c r="F1277" s="1">
        <v>0</v>
      </c>
      <c r="G1277" s="2">
        <f t="shared" si="24"/>
        <v>1913.1285600000001</v>
      </c>
      <c r="H1277" s="2">
        <f t="shared" si="23"/>
        <v>0.15999999999985448</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795.83</v>
      </c>
      <c r="D1278" s="1">
        <f>BILANCA!E302</f>
        <v>5006.42</v>
      </c>
      <c r="E1278" s="1">
        <v>0</v>
      </c>
      <c r="F1278" s="1">
        <v>0</v>
      </c>
      <c r="G1278" s="2">
        <f t="shared" si="24"/>
        <v>3188.5576500000002</v>
      </c>
      <c r="H1278" s="2">
        <f t="shared" si="23"/>
        <v>0.59000000000003183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8238.64</v>
      </c>
      <c r="D1285" s="1">
        <f>BILANCA!E309</f>
        <v>4093.12</v>
      </c>
      <c r="E1285" s="1">
        <v>0</v>
      </c>
      <c r="F1285" s="1">
        <v>0</v>
      </c>
      <c r="G1285" s="2">
        <f t="shared" si="24"/>
        <v>4960.3137599999991</v>
      </c>
      <c r="H1285" s="2">
        <f t="shared" si="23"/>
        <v>0.48000000000047294</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2233231.6</v>
      </c>
      <c r="D1408" s="1">
        <f>'RAS-funkcijski'!E114</f>
        <v>2645715.6</v>
      </c>
      <c r="E1408" s="1">
        <v>0</v>
      </c>
      <c r="F1408" s="1">
        <v>0</v>
      </c>
      <c r="G1408" s="2">
        <f t="shared" si="24"/>
        <v>827712.90800000005</v>
      </c>
      <c r="H1408" s="2">
        <f t="shared" si="27"/>
        <v>0.79999999981373549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2108391.58</v>
      </c>
      <c r="D1409" s="1">
        <f>'RAS-funkcijski'!E115</f>
        <v>2550270.92</v>
      </c>
      <c r="E1409" s="1">
        <v>0</v>
      </c>
      <c r="F1409" s="1">
        <v>0</v>
      </c>
      <c r="G1409" s="2">
        <f t="shared" si="24"/>
        <v>800191.60962</v>
      </c>
      <c r="H1409" s="2">
        <f t="shared" si="27"/>
        <v>0.5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2108391.58</v>
      </c>
      <c r="D1411" s="1">
        <f>'RAS-funkcijski'!E117</f>
        <v>2550270.92</v>
      </c>
      <c r="E1411" s="1">
        <v>0</v>
      </c>
      <c r="F1411" s="1">
        <v>0</v>
      </c>
      <c r="G1411" s="2">
        <f t="shared" si="24"/>
        <v>814609.47646000003</v>
      </c>
      <c r="H1411" s="2">
        <f t="shared" si="27"/>
        <v>0.5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124840.02</v>
      </c>
      <c r="D1420" s="1">
        <f>'RAS-funkcijski'!E126</f>
        <v>95444.68</v>
      </c>
      <c r="E1420" s="1">
        <v>0</v>
      </c>
      <c r="F1420" s="1">
        <v>0</v>
      </c>
      <c r="G1420" s="2">
        <f t="shared" si="24"/>
        <v>38518.984360000002</v>
      </c>
      <c r="H1420" s="2">
        <f t="shared" si="27"/>
        <v>0.34000000001105946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2233231.6</v>
      </c>
      <c r="D1435" s="13">
        <f>'RAS-funkcijski'!E141</f>
        <v>2645715.6</v>
      </c>
      <c r="E1435" s="13">
        <v>0</v>
      </c>
      <c r="F1435" s="13">
        <v>0</v>
      </c>
      <c r="G1435" s="14">
        <f t="shared" si="24"/>
        <v>1030878.8036000001</v>
      </c>
      <c r="H1435" s="14">
        <f t="shared" si="27"/>
        <v>0.79999999981373549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27553.5</v>
      </c>
      <c r="D1436" s="6">
        <f>'P-VRIO'!E5</f>
        <v>0</v>
      </c>
      <c r="E1436" s="6">
        <v>0</v>
      </c>
      <c r="F1436" s="6">
        <v>0</v>
      </c>
      <c r="G1436" s="7">
        <f t="shared" si="24"/>
        <v>27.5535</v>
      </c>
      <c r="H1436" s="7">
        <f t="shared" si="27"/>
        <v>0.5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27553.5</v>
      </c>
      <c r="D1453" s="1">
        <f>'P-VRIO'!E22</f>
        <v>0</v>
      </c>
      <c r="E1453" s="1">
        <v>0</v>
      </c>
      <c r="F1453" s="1">
        <v>0</v>
      </c>
      <c r="G1453" s="2">
        <f t="shared" si="24"/>
        <v>495.96299999999997</v>
      </c>
      <c r="H1453" s="2">
        <f t="shared" si="27"/>
        <v>0.5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27553.5</v>
      </c>
      <c r="D1454" s="1">
        <f>'P-VRIO'!E23</f>
        <v>0</v>
      </c>
      <c r="E1454" s="1">
        <v>0</v>
      </c>
      <c r="F1454" s="1">
        <v>0</v>
      </c>
      <c r="G1454" s="2">
        <f t="shared" si="24"/>
        <v>523.51649999999995</v>
      </c>
      <c r="H1454" s="2">
        <f t="shared" si="27"/>
        <v>0.5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27553.5</v>
      </c>
      <c r="D1456" s="1">
        <f>'P-VRIO'!E25</f>
        <v>0</v>
      </c>
      <c r="E1456" s="1">
        <v>0</v>
      </c>
      <c r="F1456" s="1">
        <v>0</v>
      </c>
      <c r="G1456" s="2">
        <f t="shared" si="24"/>
        <v>578.62350000000004</v>
      </c>
      <c r="H1456" s="2">
        <f t="shared" si="27"/>
        <v>0.5</v>
      </c>
      <c r="I1456" s="10">
        <f t="shared" si="30"/>
        <v>289.31175000000002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263646.69</v>
      </c>
      <c r="D1480" s="6"/>
      <c r="E1480" s="6">
        <v>0</v>
      </c>
      <c r="F1480" s="6">
        <v>0</v>
      </c>
      <c r="G1480" s="7">
        <f t="shared" ref="G1480:G1580" si="34">B1480/1000*C1480</f>
        <v>263.64669000000004</v>
      </c>
      <c r="H1480" s="7">
        <f t="shared" ref="H1480:H1580" si="35">ABS(C1480-ROUND(C1480,0))</f>
        <v>0.30999999999767169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2993071.23</v>
      </c>
      <c r="D1481" s="1">
        <v>0</v>
      </c>
      <c r="E1481" s="1">
        <v>0</v>
      </c>
      <c r="F1481" s="1">
        <v>0</v>
      </c>
      <c r="G1481" s="2">
        <f t="shared" si="34"/>
        <v>5986.14246</v>
      </c>
      <c r="H1481" s="2">
        <f t="shared" si="35"/>
        <v>0.22999999998137355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2914165.69</v>
      </c>
      <c r="D1483" s="1">
        <v>0</v>
      </c>
      <c r="E1483" s="1">
        <v>0</v>
      </c>
      <c r="F1483" s="1">
        <v>0</v>
      </c>
      <c r="G1483" s="2">
        <f t="shared" si="34"/>
        <v>11656.662759999999</v>
      </c>
      <c r="H1483" s="2">
        <f t="shared" si="35"/>
        <v>0.31000000005587935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2251659.81</v>
      </c>
      <c r="D1484" s="1">
        <v>0</v>
      </c>
      <c r="E1484" s="1">
        <v>0</v>
      </c>
      <c r="F1484" s="1">
        <v>0</v>
      </c>
      <c r="G1484" s="2">
        <f t="shared" si="34"/>
        <v>11258.29905</v>
      </c>
      <c r="H1484" s="2">
        <f t="shared" si="35"/>
        <v>0.18999999994412065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468359.79</v>
      </c>
      <c r="D1485" s="1">
        <v>0</v>
      </c>
      <c r="E1485" s="1">
        <v>0</v>
      </c>
      <c r="F1485" s="1">
        <v>0</v>
      </c>
      <c r="G1485" s="2">
        <f t="shared" si="34"/>
        <v>2810.1587399999999</v>
      </c>
      <c r="H1485" s="2">
        <f t="shared" si="35"/>
        <v>0.21000000002095476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2628.7</v>
      </c>
      <c r="D1486" s="1">
        <v>0</v>
      </c>
      <c r="E1486" s="1">
        <v>0</v>
      </c>
      <c r="F1486" s="1">
        <v>0</v>
      </c>
      <c r="G1486" s="2">
        <f t="shared" si="34"/>
        <v>18.4009</v>
      </c>
      <c r="H1486" s="2">
        <f t="shared" si="35"/>
        <v>0.3000000000001819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141627.34</v>
      </c>
      <c r="D1489" s="1">
        <v>0</v>
      </c>
      <c r="E1489" s="1">
        <v>0</v>
      </c>
      <c r="F1489" s="1">
        <v>0</v>
      </c>
      <c r="G1489" s="2">
        <f t="shared" si="34"/>
        <v>1416.2734</v>
      </c>
      <c r="H1489" s="2">
        <f t="shared" si="35"/>
        <v>0.33999999999650754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1934.79</v>
      </c>
      <c r="D1490" s="1">
        <v>0</v>
      </c>
      <c r="E1490" s="1">
        <v>0</v>
      </c>
      <c r="F1490" s="1">
        <v>0</v>
      </c>
      <c r="G1490" s="2">
        <f t="shared" si="34"/>
        <v>21.282689999999999</v>
      </c>
      <c r="H1490" s="2">
        <f t="shared" si="35"/>
        <v>0.21000000000003638</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47955.26</v>
      </c>
      <c r="D1491" s="1">
        <v>0</v>
      </c>
      <c r="E1491" s="1">
        <v>0</v>
      </c>
      <c r="F1491" s="1">
        <v>0</v>
      </c>
      <c r="G1491" s="2">
        <f t="shared" si="34"/>
        <v>575.46312</v>
      </c>
      <c r="H1491" s="2">
        <f t="shared" si="35"/>
        <v>0.26000000000203727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65199.15</v>
      </c>
      <c r="D1492" s="1">
        <v>0</v>
      </c>
      <c r="E1492" s="1">
        <v>0</v>
      </c>
      <c r="F1492" s="1">
        <v>0</v>
      </c>
      <c r="G1492" s="2">
        <f t="shared" si="34"/>
        <v>847.58894999999995</v>
      </c>
      <c r="H1492" s="2">
        <f t="shared" si="35"/>
        <v>0.15000000000145519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13706.39</v>
      </c>
      <c r="D1493" s="1">
        <v>0</v>
      </c>
      <c r="E1493" s="1">
        <v>0</v>
      </c>
      <c r="F1493" s="1">
        <v>0</v>
      </c>
      <c r="G1493" s="2">
        <f t="shared" si="34"/>
        <v>191.88945999999999</v>
      </c>
      <c r="H1493" s="2">
        <f t="shared" si="35"/>
        <v>0.38999999999941792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13706.39</v>
      </c>
      <c r="D1497" s="1">
        <v>0</v>
      </c>
      <c r="E1497" s="1">
        <v>0</v>
      </c>
      <c r="F1497" s="1">
        <v>0</v>
      </c>
      <c r="G1497" s="2">
        <f t="shared" si="34"/>
        <v>246.71501999999998</v>
      </c>
      <c r="H1497" s="2">
        <f t="shared" si="35"/>
        <v>0.38999999999941792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3000601.68</v>
      </c>
      <c r="D1499" s="1">
        <v>0</v>
      </c>
      <c r="E1499" s="1">
        <v>0</v>
      </c>
      <c r="F1499" s="1">
        <v>0</v>
      </c>
      <c r="G1499" s="2">
        <f t="shared" si="34"/>
        <v>60012.033600000002</v>
      </c>
      <c r="H1499" s="2">
        <f t="shared" si="35"/>
        <v>0.31999999983236194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2917878.3200000003</v>
      </c>
      <c r="D1501" s="1">
        <v>0</v>
      </c>
      <c r="E1501" s="1">
        <v>0</v>
      </c>
      <c r="F1501" s="1">
        <v>0</v>
      </c>
      <c r="G1501" s="2">
        <f t="shared" si="34"/>
        <v>64193.323040000003</v>
      </c>
      <c r="H1501" s="2">
        <f t="shared" si="35"/>
        <v>0.32000000029802322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2453229.1</v>
      </c>
      <c r="D1502" s="1">
        <v>0</v>
      </c>
      <c r="E1502" s="1">
        <v>0</v>
      </c>
      <c r="F1502" s="1">
        <v>0</v>
      </c>
      <c r="G1502" s="2">
        <f t="shared" si="34"/>
        <v>56424.2693</v>
      </c>
      <c r="H1502" s="2">
        <f t="shared" si="35"/>
        <v>0.10000000009313226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297192.37</v>
      </c>
      <c r="D1503" s="1">
        <v>0</v>
      </c>
      <c r="E1503" s="1">
        <v>0</v>
      </c>
      <c r="F1503" s="1">
        <v>0</v>
      </c>
      <c r="G1503" s="2">
        <f t="shared" si="34"/>
        <v>7132.6168799999996</v>
      </c>
      <c r="H1503" s="2">
        <f t="shared" si="35"/>
        <v>0.36999999999534339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2890.49</v>
      </c>
      <c r="D1504" s="1">
        <v>0</v>
      </c>
      <c r="E1504" s="1">
        <v>0</v>
      </c>
      <c r="F1504" s="1">
        <v>0</v>
      </c>
      <c r="G1504" s="2">
        <f t="shared" si="34"/>
        <v>72.262249999999995</v>
      </c>
      <c r="H1504" s="2">
        <f t="shared" si="35"/>
        <v>0.48999999999978172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93651.839999999997</v>
      </c>
      <c r="D1507" s="1">
        <v>0</v>
      </c>
      <c r="E1507" s="1">
        <v>0</v>
      </c>
      <c r="F1507" s="1">
        <v>0</v>
      </c>
      <c r="G1507" s="2">
        <f t="shared" si="34"/>
        <v>2622.2515199999998</v>
      </c>
      <c r="H1507" s="2">
        <f t="shared" si="35"/>
        <v>0.16000000000349246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1934.79</v>
      </c>
      <c r="D1508" s="1">
        <v>0</v>
      </c>
      <c r="E1508" s="1">
        <v>0</v>
      </c>
      <c r="F1508" s="1">
        <v>0</v>
      </c>
      <c r="G1508" s="2">
        <f t="shared" si="34"/>
        <v>56.108910000000002</v>
      </c>
      <c r="H1508" s="2">
        <f t="shared" si="35"/>
        <v>0.21000000000003638</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68979.73</v>
      </c>
      <c r="D1509" s="1">
        <v>0</v>
      </c>
      <c r="E1509" s="1">
        <v>0</v>
      </c>
      <c r="F1509" s="1">
        <v>0</v>
      </c>
      <c r="G1509" s="2">
        <f t="shared" si="34"/>
        <v>2069.3918999999996</v>
      </c>
      <c r="H1509" s="2">
        <f t="shared" si="35"/>
        <v>0.27000000000407454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64923.85</v>
      </c>
      <c r="D1510" s="1">
        <v>0</v>
      </c>
      <c r="E1510" s="1">
        <v>0</v>
      </c>
      <c r="F1510" s="1">
        <v>0</v>
      </c>
      <c r="G1510" s="2">
        <f t="shared" si="34"/>
        <v>2012.6393499999999</v>
      </c>
      <c r="H1510" s="2">
        <f t="shared" si="35"/>
        <v>0.15000000000145519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17799.509999999998</v>
      </c>
      <c r="D1511" s="1">
        <v>0</v>
      </c>
      <c r="E1511" s="1">
        <v>0</v>
      </c>
      <c r="F1511" s="1">
        <v>0</v>
      </c>
      <c r="G1511" s="2">
        <f t="shared" si="34"/>
        <v>569.58431999999993</v>
      </c>
      <c r="H1511" s="2">
        <f t="shared" si="35"/>
        <v>0.49000000000160071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17799.509999999998</v>
      </c>
      <c r="D1515" s="1">
        <v>0</v>
      </c>
      <c r="E1515" s="1">
        <v>0</v>
      </c>
      <c r="F1515" s="1">
        <v>0</v>
      </c>
      <c r="G1515" s="2">
        <f t="shared" si="34"/>
        <v>640.78235999999993</v>
      </c>
      <c r="H1515" s="2">
        <f t="shared" si="35"/>
        <v>0.49000000000160071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256116.23999999976</v>
      </c>
      <c r="D1517" s="1">
        <v>0</v>
      </c>
      <c r="E1517" s="1">
        <v>0</v>
      </c>
      <c r="F1517" s="1">
        <v>0</v>
      </c>
      <c r="G1517" s="2">
        <f t="shared" si="34"/>
        <v>9732.417119999991</v>
      </c>
      <c r="H1517" s="2">
        <f t="shared" si="35"/>
        <v>0.23999999975785613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256116.24</v>
      </c>
      <c r="D1576" s="1">
        <v>0</v>
      </c>
      <c r="E1576" s="1">
        <v>0</v>
      </c>
      <c r="F1576" s="1">
        <v>0</v>
      </c>
      <c r="G1576" s="2">
        <f t="shared" si="34"/>
        <v>24843.275279999998</v>
      </c>
      <c r="H1576" s="2">
        <f t="shared" si="35"/>
        <v>0.23999999999068677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256116.24</v>
      </c>
      <c r="D1578" s="1">
        <v>0</v>
      </c>
      <c r="E1578" s="1">
        <v>0</v>
      </c>
      <c r="F1578" s="1">
        <v>0</v>
      </c>
      <c r="G1578" s="2">
        <f t="shared" si="34"/>
        <v>25355.50776</v>
      </c>
      <c r="H1578" s="2">
        <f t="shared" si="35"/>
        <v>0.23999999999068677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3317</v>
      </c>
      <c r="B1" s="379"/>
      <c r="C1" s="379"/>
    </row>
    <row r="2" spans="1:17" ht="33" customHeight="1" x14ac:dyDescent="0.2">
      <c r="A2" s="380" t="s">
        <v>3318</v>
      </c>
      <c r="B2" s="381"/>
      <c r="C2" s="378"/>
      <c r="D2" s="4"/>
      <c r="E2" s="4"/>
      <c r="F2" s="4"/>
      <c r="G2" s="4"/>
      <c r="H2" s="4"/>
      <c r="I2" s="4"/>
      <c r="J2" s="4"/>
      <c r="K2" s="4"/>
      <c r="L2" s="4"/>
      <c r="M2" s="4"/>
      <c r="N2" s="4"/>
      <c r="O2" s="4"/>
      <c r="P2" s="4"/>
      <c r="Q2" s="4"/>
    </row>
    <row r="3" spans="1:17" ht="18.75" customHeight="1" x14ac:dyDescent="0.2">
      <c r="A3" s="304" t="s">
        <v>3319</v>
      </c>
      <c r="B3" s="382" t="s">
        <v>3320</v>
      </c>
      <c r="C3" s="378"/>
      <c r="D3" s="4"/>
      <c r="E3" s="4"/>
      <c r="F3" s="4"/>
      <c r="G3" s="4"/>
      <c r="H3" s="4"/>
      <c r="I3" s="4"/>
      <c r="J3" s="4"/>
      <c r="K3" s="4"/>
      <c r="L3" s="4"/>
      <c r="M3" s="4"/>
      <c r="N3" s="4"/>
      <c r="O3" s="4"/>
      <c r="P3" s="4"/>
      <c r="Q3" s="4"/>
    </row>
    <row r="4" spans="1:17" ht="37.5" hidden="1" customHeight="1" x14ac:dyDescent="0.2">
      <c r="A4" s="305" t="s">
        <v>3321</v>
      </c>
      <c r="B4" s="377" t="s">
        <v>3322</v>
      </c>
      <c r="C4" s="378"/>
      <c r="D4" s="4"/>
      <c r="E4" s="4"/>
      <c r="F4" s="4"/>
      <c r="G4" s="4"/>
      <c r="H4" s="4"/>
      <c r="I4" s="4"/>
      <c r="J4" s="4"/>
      <c r="K4" s="4"/>
      <c r="L4" s="4"/>
      <c r="M4" s="4"/>
      <c r="N4" s="4"/>
      <c r="O4" s="4"/>
      <c r="P4" s="4"/>
      <c r="Q4" s="4"/>
    </row>
    <row r="5" spans="1:17" ht="48" hidden="1" customHeight="1" x14ac:dyDescent="0.2">
      <c r="A5" s="305" t="s">
        <v>3321</v>
      </c>
      <c r="B5" s="377" t="s">
        <v>3323</v>
      </c>
      <c r="C5" s="378"/>
      <c r="D5" s="4"/>
      <c r="E5" s="4"/>
      <c r="F5" s="4"/>
      <c r="G5" s="4"/>
      <c r="H5" s="4"/>
      <c r="I5" s="4"/>
      <c r="J5" s="4"/>
      <c r="K5" s="4"/>
      <c r="L5" s="4"/>
      <c r="M5" s="4"/>
      <c r="N5" s="4"/>
      <c r="O5" s="4"/>
      <c r="P5" s="4"/>
      <c r="Q5" s="4"/>
    </row>
    <row r="6" spans="1:17" ht="59.25" hidden="1" customHeight="1" x14ac:dyDescent="0.2">
      <c r="A6" s="305" t="s">
        <v>3321</v>
      </c>
      <c r="B6" s="377" t="s">
        <v>3324</v>
      </c>
      <c r="C6" s="378"/>
      <c r="D6" s="4"/>
      <c r="E6" s="4"/>
      <c r="F6" s="4"/>
      <c r="G6" s="4"/>
      <c r="H6" s="4"/>
      <c r="I6" s="4"/>
      <c r="J6" s="4"/>
      <c r="K6" s="4"/>
      <c r="L6" s="4"/>
      <c r="M6" s="4"/>
      <c r="N6" s="4"/>
      <c r="O6" s="4"/>
      <c r="P6" s="4"/>
      <c r="Q6" s="4"/>
    </row>
    <row r="7" spans="1:17" ht="48" hidden="1" customHeight="1" x14ac:dyDescent="0.2">
      <c r="A7" s="305" t="s">
        <v>3325</v>
      </c>
      <c r="B7" s="377" t="s">
        <v>3326</v>
      </c>
      <c r="C7" s="378"/>
      <c r="D7" s="4"/>
      <c r="E7" s="4"/>
      <c r="F7" s="4"/>
      <c r="G7" s="4"/>
      <c r="H7" s="4"/>
      <c r="I7" s="4"/>
      <c r="J7" s="4"/>
      <c r="K7" s="4"/>
      <c r="L7" s="4"/>
      <c r="M7" s="4"/>
      <c r="N7" s="4"/>
      <c r="O7" s="4"/>
      <c r="P7" s="4"/>
      <c r="Q7" s="4"/>
    </row>
    <row r="8" spans="1:17" ht="41.25" hidden="1" customHeight="1" x14ac:dyDescent="0.2">
      <c r="A8" s="305" t="s">
        <v>3327</v>
      </c>
      <c r="B8" s="377" t="s">
        <v>3328</v>
      </c>
      <c r="C8" s="378"/>
      <c r="D8" s="4"/>
      <c r="E8" s="4"/>
      <c r="F8" s="4"/>
      <c r="G8" s="4"/>
      <c r="H8" s="4"/>
      <c r="I8" s="4"/>
      <c r="J8" s="4"/>
      <c r="K8" s="4"/>
      <c r="L8" s="4"/>
      <c r="M8" s="4"/>
      <c r="N8" s="4"/>
      <c r="O8" s="4"/>
      <c r="P8" s="4"/>
      <c r="Q8" s="4"/>
    </row>
    <row r="9" spans="1:17" ht="59.25" hidden="1" customHeight="1" x14ac:dyDescent="0.2">
      <c r="A9" s="305" t="s">
        <v>3329</v>
      </c>
      <c r="B9" s="377" t="s">
        <v>3330</v>
      </c>
      <c r="C9" s="378"/>
      <c r="D9" s="4"/>
      <c r="E9" s="4"/>
      <c r="F9" s="4"/>
      <c r="G9" s="4"/>
      <c r="H9" s="4"/>
      <c r="I9" s="4"/>
      <c r="J9" s="4"/>
      <c r="K9" s="4"/>
      <c r="L9" s="4"/>
      <c r="M9" s="4"/>
      <c r="N9" s="4"/>
      <c r="O9" s="4"/>
      <c r="P9" s="4"/>
      <c r="Q9" s="4"/>
    </row>
    <row r="10" spans="1:17" ht="61.5" hidden="1" customHeight="1" x14ac:dyDescent="0.2">
      <c r="A10" s="305" t="s">
        <v>3329</v>
      </c>
      <c r="B10" s="377" t="s">
        <v>3331</v>
      </c>
      <c r="C10" s="378"/>
      <c r="D10" s="4"/>
      <c r="E10" s="4"/>
      <c r="F10" s="4"/>
      <c r="G10" s="4"/>
      <c r="H10" s="4"/>
      <c r="I10" s="4"/>
      <c r="J10" s="4"/>
      <c r="K10" s="4"/>
      <c r="L10" s="4"/>
      <c r="M10" s="4"/>
      <c r="N10" s="4"/>
      <c r="O10" s="4"/>
      <c r="P10" s="4"/>
      <c r="Q10" s="4"/>
    </row>
    <row r="11" spans="1:17" ht="43.5" hidden="1" customHeight="1" x14ac:dyDescent="0.2">
      <c r="A11" s="305" t="s">
        <v>3329</v>
      </c>
      <c r="B11" s="377" t="s">
        <v>3332</v>
      </c>
      <c r="C11" s="378"/>
      <c r="D11" s="4"/>
      <c r="E11" s="4"/>
      <c r="F11" s="4"/>
      <c r="G11" s="4"/>
      <c r="H11" s="4"/>
      <c r="I11" s="4"/>
      <c r="J11" s="4"/>
      <c r="K11" s="4"/>
      <c r="L11" s="4"/>
      <c r="M11" s="4"/>
      <c r="N11" s="4"/>
      <c r="O11" s="4"/>
      <c r="P11" s="4"/>
      <c r="Q11" s="4"/>
    </row>
    <row r="12" spans="1:17" ht="27.75" hidden="1" customHeight="1" x14ac:dyDescent="0.2">
      <c r="A12" s="305" t="s">
        <v>3333</v>
      </c>
      <c r="B12" s="377" t="s">
        <v>3334</v>
      </c>
      <c r="C12" s="378"/>
      <c r="D12" s="4"/>
      <c r="E12" s="4"/>
      <c r="F12" s="4"/>
      <c r="G12" s="4"/>
      <c r="H12" s="4"/>
      <c r="I12" s="4"/>
      <c r="J12" s="4"/>
      <c r="K12" s="4"/>
      <c r="L12" s="4"/>
      <c r="M12" s="4"/>
      <c r="N12" s="4"/>
      <c r="O12" s="4"/>
      <c r="P12" s="4"/>
      <c r="Q12" s="4"/>
    </row>
    <row r="13" spans="1:17" ht="27.75" hidden="1" customHeight="1" x14ac:dyDescent="0.2">
      <c r="A13" s="305" t="s">
        <v>3335</v>
      </c>
      <c r="B13" s="377" t="s">
        <v>3336</v>
      </c>
      <c r="C13" s="378"/>
      <c r="D13" s="4"/>
      <c r="E13" s="4"/>
      <c r="F13" s="4"/>
      <c r="G13" s="4"/>
      <c r="H13" s="4"/>
      <c r="I13" s="4"/>
      <c r="J13" s="4"/>
      <c r="K13" s="4"/>
      <c r="L13" s="4"/>
      <c r="M13" s="4"/>
      <c r="N13" s="4"/>
      <c r="O13" s="4"/>
      <c r="P13" s="4"/>
      <c r="Q13" s="4"/>
    </row>
    <row r="14" spans="1:17" ht="45.75" hidden="1" customHeight="1" x14ac:dyDescent="0.2">
      <c r="A14" s="305" t="s">
        <v>3337</v>
      </c>
      <c r="B14" s="377" t="s">
        <v>3338</v>
      </c>
      <c r="C14" s="378"/>
      <c r="D14" s="4"/>
      <c r="E14" s="4"/>
      <c r="F14" s="4"/>
      <c r="G14" s="4"/>
      <c r="H14" s="4"/>
      <c r="I14" s="4"/>
      <c r="J14" s="4"/>
      <c r="K14" s="4"/>
      <c r="L14" s="4"/>
      <c r="M14" s="4"/>
      <c r="N14" s="4"/>
      <c r="O14" s="4"/>
      <c r="P14" s="4"/>
      <c r="Q14" s="4"/>
    </row>
    <row r="15" spans="1:17" ht="45.75" hidden="1" customHeight="1" x14ac:dyDescent="0.2">
      <c r="A15" s="305" t="s">
        <v>3339</v>
      </c>
      <c r="B15" s="377" t="s">
        <v>3340</v>
      </c>
      <c r="C15" s="378"/>
      <c r="D15" s="4"/>
      <c r="E15" s="4"/>
      <c r="F15" s="4"/>
      <c r="G15" s="4"/>
      <c r="H15" s="4"/>
      <c r="I15" s="4"/>
      <c r="J15" s="4"/>
      <c r="K15" s="4"/>
      <c r="L15" s="4"/>
      <c r="M15" s="4"/>
      <c r="N15" s="4"/>
      <c r="O15" s="4"/>
      <c r="P15" s="4"/>
      <c r="Q15" s="4"/>
    </row>
    <row r="16" spans="1:17" ht="51" hidden="1" customHeight="1" x14ac:dyDescent="0.2">
      <c r="A16" s="305" t="s">
        <v>3341</v>
      </c>
      <c r="B16" s="377" t="s">
        <v>3342</v>
      </c>
      <c r="C16" s="378"/>
      <c r="D16" s="4"/>
      <c r="E16" s="4"/>
      <c r="F16" s="4"/>
      <c r="G16" s="4"/>
      <c r="H16" s="4"/>
      <c r="I16" s="4"/>
      <c r="J16" s="4"/>
      <c r="K16" s="4"/>
      <c r="L16" s="4"/>
      <c r="M16" s="4"/>
      <c r="N16" s="4"/>
      <c r="O16" s="4"/>
      <c r="P16" s="4"/>
      <c r="Q16" s="4"/>
    </row>
    <row r="17" spans="1:17" ht="27.75" hidden="1" customHeight="1" x14ac:dyDescent="0.2">
      <c r="A17" s="305" t="s">
        <v>3343</v>
      </c>
      <c r="B17" s="377" t="s">
        <v>3344</v>
      </c>
      <c r="C17" s="378"/>
      <c r="D17" s="4"/>
      <c r="E17" s="4"/>
      <c r="F17" s="4"/>
      <c r="G17" s="4"/>
      <c r="H17" s="4"/>
      <c r="I17" s="4"/>
      <c r="J17" s="4"/>
      <c r="K17" s="4"/>
      <c r="L17" s="4"/>
      <c r="M17" s="4"/>
      <c r="N17" s="4"/>
      <c r="O17" s="4"/>
      <c r="P17" s="4"/>
      <c r="Q17" s="4"/>
    </row>
    <row r="18" spans="1:17" ht="27.75" hidden="1" customHeight="1" x14ac:dyDescent="0.2">
      <c r="A18" s="305" t="s">
        <v>3345</v>
      </c>
      <c r="B18" s="377" t="s">
        <v>3346</v>
      </c>
      <c r="C18" s="378"/>
      <c r="D18" s="4"/>
      <c r="E18" s="4"/>
      <c r="F18" s="4"/>
      <c r="G18" s="4"/>
      <c r="H18" s="4"/>
      <c r="I18" s="4"/>
      <c r="J18" s="4"/>
      <c r="K18" s="4"/>
      <c r="L18" s="4"/>
      <c r="M18" s="4"/>
      <c r="N18" s="4"/>
      <c r="O18" s="4"/>
      <c r="P18" s="4"/>
      <c r="Q18" s="4"/>
    </row>
    <row r="19" spans="1:17" ht="45" hidden="1" customHeight="1" x14ac:dyDescent="0.2">
      <c r="A19" s="305" t="s">
        <v>3345</v>
      </c>
      <c r="B19" s="377" t="s">
        <v>3347</v>
      </c>
      <c r="C19" s="378"/>
      <c r="D19" s="4"/>
      <c r="E19" s="4"/>
      <c r="F19" s="4"/>
      <c r="G19" s="4"/>
      <c r="H19" s="4"/>
      <c r="I19" s="4"/>
      <c r="J19" s="4"/>
      <c r="K19" s="4"/>
      <c r="L19" s="4"/>
      <c r="M19" s="4"/>
      <c r="N19" s="4"/>
      <c r="O19" s="4"/>
      <c r="P19" s="4"/>
      <c r="Q19" s="4"/>
    </row>
    <row r="20" spans="1:17" ht="45" hidden="1" customHeight="1" x14ac:dyDescent="0.2">
      <c r="A20" s="305" t="s">
        <v>3348</v>
      </c>
      <c r="B20" s="377" t="s">
        <v>3349</v>
      </c>
      <c r="C20" s="378"/>
      <c r="D20" s="4"/>
      <c r="E20" s="4"/>
      <c r="F20" s="4"/>
      <c r="G20" s="4"/>
      <c r="H20" s="4"/>
      <c r="I20" s="4"/>
      <c r="J20" s="4"/>
      <c r="K20" s="4"/>
      <c r="L20" s="4"/>
      <c r="M20" s="4"/>
      <c r="N20" s="4"/>
      <c r="O20" s="4"/>
      <c r="P20" s="4"/>
      <c r="Q20" s="4"/>
    </row>
    <row r="21" spans="1:17" ht="30" hidden="1" customHeight="1" x14ac:dyDescent="0.2">
      <c r="A21" s="305" t="s">
        <v>3350</v>
      </c>
      <c r="B21" s="377" t="s">
        <v>3351</v>
      </c>
      <c r="C21" s="378"/>
      <c r="D21" s="4"/>
      <c r="E21" s="4"/>
      <c r="F21" s="4"/>
      <c r="G21" s="4"/>
      <c r="H21" s="4"/>
      <c r="I21" s="4"/>
      <c r="J21" s="4"/>
      <c r="K21" s="4"/>
      <c r="L21" s="4"/>
      <c r="M21" s="4"/>
      <c r="N21" s="4"/>
      <c r="O21" s="4"/>
      <c r="P21" s="4"/>
      <c r="Q21" s="4"/>
    </row>
    <row r="22" spans="1:17" ht="30" hidden="1" customHeight="1" x14ac:dyDescent="0.2">
      <c r="A22" s="305" t="s">
        <v>3352</v>
      </c>
      <c r="B22" s="377" t="s">
        <v>3353</v>
      </c>
      <c r="C22" s="378"/>
      <c r="D22" s="4"/>
      <c r="E22" s="4"/>
      <c r="F22" s="4"/>
      <c r="G22" s="4"/>
      <c r="H22" s="4"/>
      <c r="I22" s="4"/>
      <c r="J22" s="4"/>
      <c r="K22" s="4"/>
      <c r="L22" s="4"/>
      <c r="M22" s="4"/>
      <c r="N22" s="4"/>
      <c r="O22" s="4"/>
      <c r="P22" s="4"/>
      <c r="Q22" s="4"/>
    </row>
    <row r="23" spans="1:17" ht="30" hidden="1" customHeight="1" x14ac:dyDescent="0.2">
      <c r="A23" s="305" t="s">
        <v>3354</v>
      </c>
      <c r="B23" s="377" t="s">
        <v>3355</v>
      </c>
      <c r="C23" s="378"/>
      <c r="D23" s="4"/>
      <c r="E23" s="4"/>
      <c r="F23" s="4"/>
      <c r="G23" s="4"/>
      <c r="H23" s="4"/>
      <c r="I23" s="4"/>
      <c r="J23" s="4"/>
      <c r="K23" s="4"/>
      <c r="L23" s="4"/>
      <c r="M23" s="4"/>
      <c r="N23" s="4"/>
      <c r="O23" s="4"/>
      <c r="P23" s="4"/>
      <c r="Q23" s="4"/>
    </row>
    <row r="24" spans="1:17" ht="30" hidden="1" customHeight="1" x14ac:dyDescent="0.2">
      <c r="A24" s="305" t="s">
        <v>3356</v>
      </c>
      <c r="B24" s="377" t="s">
        <v>3357</v>
      </c>
      <c r="C24" s="378"/>
      <c r="D24" s="4"/>
      <c r="E24" s="4"/>
      <c r="F24" s="4"/>
      <c r="G24" s="4"/>
      <c r="H24" s="4"/>
      <c r="I24" s="4"/>
      <c r="J24" s="4"/>
      <c r="K24" s="4"/>
      <c r="L24" s="4"/>
      <c r="M24" s="4"/>
      <c r="N24" s="4"/>
      <c r="O24" s="4"/>
      <c r="P24" s="4"/>
      <c r="Q24" s="4"/>
    </row>
    <row r="25" spans="1:17" ht="30" hidden="1" customHeight="1" x14ac:dyDescent="0.2">
      <c r="A25" s="305" t="s">
        <v>3358</v>
      </c>
      <c r="B25" s="377" t="s">
        <v>3359</v>
      </c>
      <c r="C25" s="378"/>
      <c r="D25" s="4"/>
      <c r="E25" s="4"/>
      <c r="F25" s="4"/>
      <c r="G25" s="4"/>
      <c r="H25" s="4"/>
      <c r="I25" s="4"/>
      <c r="J25" s="4"/>
      <c r="K25" s="4"/>
      <c r="L25" s="4"/>
      <c r="M25" s="4"/>
      <c r="N25" s="4"/>
      <c r="O25" s="4"/>
      <c r="P25" s="4"/>
      <c r="Q25" s="4"/>
    </row>
    <row r="26" spans="1:17" ht="30" hidden="1" customHeight="1" x14ac:dyDescent="0.2">
      <c r="A26" s="305" t="s">
        <v>3360</v>
      </c>
      <c r="B26" s="377" t="s">
        <v>3361</v>
      </c>
      <c r="C26" s="378"/>
      <c r="D26" s="4"/>
      <c r="E26" s="4"/>
      <c r="F26" s="4"/>
      <c r="G26" s="4"/>
      <c r="H26" s="4"/>
      <c r="I26" s="4"/>
      <c r="J26" s="4"/>
      <c r="K26" s="4"/>
      <c r="L26" s="4"/>
      <c r="M26" s="4"/>
      <c r="N26" s="4"/>
      <c r="O26" s="4"/>
      <c r="P26" s="4"/>
      <c r="Q26" s="4"/>
    </row>
    <row r="27" spans="1:17" ht="70.5" hidden="1" customHeight="1" x14ac:dyDescent="0.2">
      <c r="A27" s="305" t="s">
        <v>3362</v>
      </c>
      <c r="B27" s="377" t="s">
        <v>3363</v>
      </c>
      <c r="C27" s="378"/>
      <c r="D27" s="4"/>
      <c r="E27" s="4"/>
      <c r="F27" s="4"/>
      <c r="G27" s="4"/>
      <c r="H27" s="4"/>
      <c r="I27" s="4"/>
      <c r="J27" s="4"/>
      <c r="K27" s="4"/>
      <c r="L27" s="4"/>
      <c r="M27" s="4"/>
      <c r="N27" s="4"/>
      <c r="O27" s="4"/>
      <c r="P27" s="4"/>
      <c r="Q27" s="4"/>
    </row>
    <row r="28" spans="1:17" ht="48" hidden="1" customHeight="1" x14ac:dyDescent="0.2">
      <c r="A28" s="305" t="s">
        <v>3364</v>
      </c>
      <c r="B28" s="377" t="s">
        <v>3365</v>
      </c>
      <c r="C28" s="378"/>
      <c r="D28" s="4"/>
      <c r="E28" s="4"/>
      <c r="F28" s="4"/>
      <c r="G28" s="4"/>
      <c r="H28" s="4"/>
      <c r="I28" s="4"/>
      <c r="J28" s="4"/>
      <c r="K28" s="4"/>
      <c r="L28" s="4"/>
      <c r="M28" s="4"/>
      <c r="N28" s="4"/>
      <c r="O28" s="4"/>
      <c r="P28" s="4"/>
      <c r="Q28" s="4"/>
    </row>
    <row r="29" spans="1:17" ht="100.5" hidden="1" customHeight="1" x14ac:dyDescent="0.2">
      <c r="A29" s="305" t="s">
        <v>3366</v>
      </c>
      <c r="B29" s="377" t="s">
        <v>3367</v>
      </c>
      <c r="C29" s="378"/>
      <c r="D29" s="4"/>
      <c r="E29" s="4"/>
      <c r="F29" s="4"/>
      <c r="G29" s="4"/>
      <c r="H29" s="4"/>
      <c r="I29" s="4"/>
      <c r="J29" s="4"/>
      <c r="K29" s="4"/>
      <c r="L29" s="4"/>
      <c r="M29" s="4"/>
      <c r="N29" s="4"/>
      <c r="O29" s="4"/>
      <c r="P29" s="4"/>
      <c r="Q29" s="4"/>
    </row>
    <row r="30" spans="1:17" ht="45" hidden="1" customHeight="1" x14ac:dyDescent="0.2">
      <c r="A30" s="305" t="s">
        <v>3368</v>
      </c>
      <c r="B30" s="377" t="s">
        <v>3369</v>
      </c>
      <c r="C30" s="378"/>
      <c r="D30" s="4"/>
      <c r="E30" s="4"/>
      <c r="F30" s="4"/>
      <c r="G30" s="4"/>
      <c r="H30" s="4"/>
      <c r="I30" s="4"/>
      <c r="J30" s="4"/>
      <c r="K30" s="4"/>
      <c r="L30" s="4"/>
      <c r="M30" s="4"/>
      <c r="N30" s="4"/>
      <c r="O30" s="4"/>
      <c r="P30" s="4"/>
      <c r="Q30" s="4"/>
    </row>
    <row r="31" spans="1:17" ht="45" hidden="1" customHeight="1" x14ac:dyDescent="0.2">
      <c r="A31" s="305" t="s">
        <v>3370</v>
      </c>
      <c r="B31" s="377" t="s">
        <v>3371</v>
      </c>
      <c r="C31" s="378"/>
      <c r="D31" s="4"/>
      <c r="E31" s="4"/>
      <c r="F31" s="4"/>
      <c r="G31" s="4"/>
      <c r="H31" s="4"/>
      <c r="I31" s="4"/>
      <c r="J31" s="4"/>
      <c r="K31" s="4"/>
      <c r="L31" s="4"/>
      <c r="M31" s="4"/>
      <c r="N31" s="4"/>
      <c r="O31" s="4"/>
      <c r="P31" s="4"/>
      <c r="Q31" s="4"/>
    </row>
    <row r="32" spans="1:17" ht="45" hidden="1" customHeight="1" x14ac:dyDescent="0.2">
      <c r="A32" s="305" t="s">
        <v>3372</v>
      </c>
      <c r="B32" s="377" t="s">
        <v>3373</v>
      </c>
      <c r="C32" s="378"/>
      <c r="D32" s="4"/>
      <c r="E32" s="4"/>
      <c r="F32" s="4"/>
      <c r="G32" s="4"/>
      <c r="H32" s="4"/>
      <c r="I32" s="4"/>
      <c r="J32" s="4"/>
      <c r="K32" s="4"/>
      <c r="L32" s="4"/>
      <c r="M32" s="4"/>
      <c r="N32" s="4"/>
      <c r="O32" s="4"/>
      <c r="P32" s="4"/>
      <c r="Q32" s="4"/>
    </row>
    <row r="33" spans="1:17" ht="72" hidden="1" customHeight="1" x14ac:dyDescent="0.2">
      <c r="A33" s="305" t="s">
        <v>3374</v>
      </c>
      <c r="B33" s="377" t="s">
        <v>3375</v>
      </c>
      <c r="C33" s="378"/>
      <c r="D33" s="4"/>
      <c r="E33" s="4"/>
      <c r="F33" s="4"/>
      <c r="G33" s="4"/>
      <c r="H33" s="4"/>
      <c r="I33" s="4"/>
      <c r="J33" s="4"/>
      <c r="K33" s="4"/>
      <c r="L33" s="4"/>
      <c r="M33" s="4"/>
      <c r="N33" s="4"/>
      <c r="O33" s="4"/>
      <c r="P33" s="4"/>
      <c r="Q33" s="4"/>
    </row>
    <row r="34" spans="1:17" ht="79.5" hidden="1" customHeight="1" x14ac:dyDescent="0.2">
      <c r="A34" s="305" t="s">
        <v>3376</v>
      </c>
      <c r="B34" s="377" t="s">
        <v>3377</v>
      </c>
      <c r="C34" s="378"/>
      <c r="D34" s="4"/>
      <c r="E34" s="4"/>
      <c r="F34" s="4"/>
      <c r="G34" s="4"/>
      <c r="H34" s="4"/>
      <c r="I34" s="4"/>
      <c r="J34" s="4"/>
      <c r="K34" s="4"/>
      <c r="L34" s="4"/>
      <c r="M34" s="4"/>
      <c r="N34" s="4"/>
      <c r="O34" s="4"/>
      <c r="P34" s="4"/>
      <c r="Q34" s="4"/>
    </row>
    <row r="35" spans="1:17" ht="70.5" hidden="1" customHeight="1" x14ac:dyDescent="0.2">
      <c r="A35" s="305" t="s">
        <v>3378</v>
      </c>
      <c r="B35" s="377" t="s">
        <v>3379</v>
      </c>
      <c r="C35" s="378"/>
      <c r="D35" s="4"/>
      <c r="E35" s="4"/>
      <c r="F35" s="4"/>
      <c r="G35" s="4"/>
      <c r="H35" s="4"/>
      <c r="I35" s="4"/>
      <c r="J35" s="4"/>
      <c r="K35" s="4"/>
      <c r="L35" s="4"/>
      <c r="M35" s="4"/>
      <c r="N35" s="4"/>
      <c r="O35" s="4"/>
      <c r="P35" s="4"/>
      <c r="Q35" s="4"/>
    </row>
    <row r="36" spans="1:17" ht="45.75" hidden="1" customHeight="1" x14ac:dyDescent="0.2">
      <c r="A36" s="305" t="s">
        <v>3380</v>
      </c>
      <c r="B36" s="377" t="s">
        <v>3381</v>
      </c>
      <c r="C36" s="378"/>
      <c r="D36" s="4"/>
      <c r="E36" s="4"/>
      <c r="F36" s="4"/>
      <c r="G36" s="4"/>
      <c r="H36" s="4"/>
      <c r="I36" s="4"/>
      <c r="J36" s="4"/>
      <c r="K36" s="4"/>
      <c r="L36" s="4"/>
      <c r="M36" s="4"/>
      <c r="N36" s="4"/>
      <c r="O36" s="4"/>
      <c r="P36" s="4"/>
      <c r="Q36" s="4"/>
    </row>
    <row r="37" spans="1:17" ht="54.75" hidden="1" customHeight="1" x14ac:dyDescent="0.2">
      <c r="A37" s="305" t="s">
        <v>3382</v>
      </c>
      <c r="B37" s="377" t="s">
        <v>3383</v>
      </c>
      <c r="C37" s="378"/>
      <c r="D37" s="4"/>
      <c r="E37" s="4"/>
      <c r="F37" s="4"/>
      <c r="G37" s="4"/>
      <c r="H37" s="4"/>
      <c r="I37" s="4"/>
      <c r="J37" s="4"/>
      <c r="K37" s="4"/>
      <c r="L37" s="4"/>
      <c r="M37" s="4"/>
      <c r="N37" s="4"/>
      <c r="O37" s="4"/>
      <c r="P37" s="4"/>
      <c r="Q37" s="4"/>
    </row>
    <row r="38" spans="1:17" ht="37.5" hidden="1" customHeight="1" x14ac:dyDescent="0.2">
      <c r="A38" s="305" t="s">
        <v>3384</v>
      </c>
      <c r="B38" s="377" t="s">
        <v>3385</v>
      </c>
      <c r="C38" s="378"/>
      <c r="D38" s="4"/>
      <c r="E38" s="4"/>
      <c r="F38" s="4"/>
      <c r="G38" s="4"/>
      <c r="H38" s="4"/>
      <c r="I38" s="4"/>
      <c r="J38" s="4"/>
      <c r="K38" s="4"/>
      <c r="L38" s="4"/>
      <c r="M38" s="4"/>
      <c r="N38" s="4"/>
      <c r="O38" s="4"/>
      <c r="P38" s="4"/>
      <c r="Q38" s="4"/>
    </row>
    <row r="39" spans="1:17" ht="61.5" hidden="1" customHeight="1" x14ac:dyDescent="0.2">
      <c r="A39" s="305" t="s">
        <v>3386</v>
      </c>
      <c r="B39" s="377" t="s">
        <v>3387</v>
      </c>
      <c r="C39" s="378"/>
      <c r="D39" s="4"/>
      <c r="E39" s="4"/>
      <c r="F39" s="4"/>
      <c r="G39" s="4"/>
      <c r="H39" s="4"/>
      <c r="I39" s="4"/>
      <c r="J39" s="4"/>
      <c r="K39" s="4"/>
      <c r="L39" s="4"/>
      <c r="M39" s="4"/>
      <c r="N39" s="4"/>
      <c r="O39" s="4"/>
      <c r="P39" s="4"/>
      <c r="Q39" s="4"/>
    </row>
    <row r="40" spans="1:17" ht="53.25" hidden="1" customHeight="1" x14ac:dyDescent="0.2">
      <c r="A40" s="305" t="s">
        <v>3388</v>
      </c>
      <c r="B40" s="377" t="s">
        <v>3389</v>
      </c>
      <c r="C40" s="378"/>
      <c r="D40" s="4"/>
      <c r="E40" s="4"/>
      <c r="F40" s="4"/>
      <c r="G40" s="4"/>
      <c r="H40" s="4"/>
      <c r="I40" s="4"/>
      <c r="J40" s="4"/>
      <c r="K40" s="4"/>
      <c r="L40" s="4"/>
      <c r="M40" s="4"/>
      <c r="N40" s="4"/>
      <c r="O40" s="4"/>
      <c r="P40" s="4"/>
      <c r="Q40" s="4"/>
    </row>
    <row r="41" spans="1:17" ht="73.5" hidden="1" customHeight="1" x14ac:dyDescent="0.2">
      <c r="A41" s="305" t="s">
        <v>3390</v>
      </c>
      <c r="B41" s="377" t="s">
        <v>3391</v>
      </c>
      <c r="C41" s="378"/>
      <c r="D41" s="4"/>
      <c r="E41" s="4"/>
      <c r="F41" s="4"/>
      <c r="G41" s="4"/>
      <c r="H41" s="4"/>
      <c r="I41" s="4"/>
      <c r="J41" s="4"/>
      <c r="K41" s="4"/>
      <c r="L41" s="4"/>
      <c r="M41" s="4"/>
      <c r="N41" s="4"/>
      <c r="O41" s="4"/>
      <c r="P41" s="4"/>
      <c r="Q41" s="4"/>
    </row>
    <row r="42" spans="1:17" ht="57.75" hidden="1" customHeight="1" x14ac:dyDescent="0.2">
      <c r="A42" s="305" t="s">
        <v>3392</v>
      </c>
      <c r="B42" s="377" t="s">
        <v>3393</v>
      </c>
      <c r="C42" s="378"/>
      <c r="D42" s="4"/>
      <c r="E42" s="4"/>
      <c r="F42" s="4"/>
      <c r="G42" s="4"/>
      <c r="H42" s="4"/>
      <c r="I42" s="4"/>
      <c r="J42" s="4"/>
      <c r="K42" s="4"/>
      <c r="L42" s="4"/>
      <c r="M42" s="4"/>
      <c r="N42" s="4"/>
      <c r="O42" s="4"/>
      <c r="P42" s="4"/>
      <c r="Q42" s="4"/>
    </row>
    <row r="43" spans="1:17" ht="84" hidden="1" customHeight="1" x14ac:dyDescent="0.2">
      <c r="A43" s="305" t="s">
        <v>3394</v>
      </c>
      <c r="B43" s="377" t="s">
        <v>3395</v>
      </c>
      <c r="C43" s="378"/>
      <c r="D43" s="4"/>
      <c r="E43" s="4"/>
      <c r="F43" s="4"/>
      <c r="G43" s="4"/>
      <c r="H43" s="4"/>
      <c r="I43" s="4"/>
      <c r="J43" s="4"/>
      <c r="K43" s="4"/>
      <c r="L43" s="4"/>
      <c r="M43" s="4"/>
      <c r="N43" s="4"/>
      <c r="O43" s="4"/>
      <c r="P43" s="4"/>
      <c r="Q43" s="4"/>
    </row>
    <row r="44" spans="1:17" ht="48" hidden="1" customHeight="1" x14ac:dyDescent="0.2">
      <c r="A44" s="305" t="s">
        <v>3396</v>
      </c>
      <c r="B44" s="377" t="s">
        <v>3397</v>
      </c>
      <c r="C44" s="378"/>
      <c r="D44" s="4"/>
      <c r="E44" s="4"/>
      <c r="F44" s="4"/>
      <c r="G44" s="4"/>
      <c r="H44" s="4"/>
      <c r="I44" s="4"/>
      <c r="J44" s="4"/>
      <c r="K44" s="4"/>
      <c r="L44" s="4"/>
      <c r="M44" s="4"/>
      <c r="N44" s="4"/>
      <c r="O44" s="4"/>
      <c r="P44" s="4"/>
      <c r="Q44" s="4"/>
    </row>
    <row r="45" spans="1:17" ht="57" hidden="1" customHeight="1" x14ac:dyDescent="0.2">
      <c r="A45" s="305" t="s">
        <v>3398</v>
      </c>
      <c r="B45" s="377" t="s">
        <v>3399</v>
      </c>
      <c r="C45" s="378"/>
      <c r="D45" s="4"/>
      <c r="E45" s="4"/>
      <c r="F45" s="4"/>
      <c r="G45" s="4"/>
      <c r="H45" s="4"/>
      <c r="I45" s="4"/>
      <c r="J45" s="4"/>
      <c r="K45" s="4"/>
      <c r="L45" s="4"/>
      <c r="M45" s="4"/>
      <c r="N45" s="4"/>
      <c r="O45" s="4"/>
      <c r="P45" s="4"/>
      <c r="Q45" s="4"/>
    </row>
    <row r="46" spans="1:17" ht="73.5" hidden="1" customHeight="1" x14ac:dyDescent="0.2">
      <c r="A46" s="305" t="s">
        <v>3400</v>
      </c>
      <c r="B46" s="386" t="s">
        <v>3401</v>
      </c>
      <c r="C46" s="378"/>
      <c r="D46" s="41"/>
      <c r="E46" s="4"/>
      <c r="F46" s="4"/>
      <c r="G46" s="4"/>
      <c r="H46" s="4"/>
      <c r="I46" s="4"/>
      <c r="J46" s="4"/>
      <c r="K46" s="4"/>
      <c r="L46" s="4"/>
      <c r="M46" s="4"/>
      <c r="N46" s="4"/>
      <c r="O46" s="4"/>
      <c r="P46" s="4"/>
      <c r="Q46" s="4"/>
    </row>
    <row r="47" spans="1:17" ht="66" hidden="1" customHeight="1" x14ac:dyDescent="0.2">
      <c r="A47" s="46" t="s">
        <v>3402</v>
      </c>
      <c r="B47" s="387" t="s">
        <v>3403</v>
      </c>
      <c r="C47" s="387"/>
      <c r="D47" s="4"/>
      <c r="E47" s="4"/>
      <c r="F47" s="4"/>
      <c r="G47" s="4"/>
      <c r="H47" s="4"/>
      <c r="I47" s="4"/>
      <c r="J47" s="4"/>
      <c r="K47" s="4"/>
      <c r="L47" s="4"/>
      <c r="M47" s="4"/>
      <c r="N47" s="4"/>
      <c r="O47" s="4"/>
      <c r="P47" s="4"/>
      <c r="Q47" s="4"/>
    </row>
    <row r="48" spans="1:17" ht="123.75" customHeight="1" x14ac:dyDescent="0.2">
      <c r="A48" s="267" t="s">
        <v>3404</v>
      </c>
      <c r="B48" s="385" t="s">
        <v>3405</v>
      </c>
      <c r="C48" s="384"/>
      <c r="D48" s="4"/>
      <c r="E48" s="4"/>
      <c r="F48" s="4"/>
      <c r="G48" s="4"/>
      <c r="H48" s="4"/>
      <c r="I48" s="4"/>
      <c r="J48" s="4"/>
      <c r="K48" s="4"/>
      <c r="L48" s="4"/>
      <c r="M48" s="4"/>
      <c r="N48" s="4"/>
      <c r="O48" s="4"/>
      <c r="P48" s="4"/>
      <c r="Q48" s="4"/>
    </row>
    <row r="49" spans="1:17" ht="34.5" customHeight="1" x14ac:dyDescent="0.2">
      <c r="A49" s="267" t="s">
        <v>3406</v>
      </c>
      <c r="B49" s="383" t="s">
        <v>3407</v>
      </c>
      <c r="C49" s="384"/>
      <c r="D49" s="4"/>
      <c r="E49" s="4"/>
      <c r="F49" s="4"/>
      <c r="G49" s="4"/>
      <c r="H49" s="4"/>
      <c r="I49" s="4"/>
      <c r="J49" s="4"/>
      <c r="K49" s="4"/>
      <c r="L49" s="4"/>
      <c r="M49" s="4"/>
      <c r="N49" s="4"/>
      <c r="O49" s="4"/>
      <c r="P49" s="4"/>
      <c r="Q49" s="4"/>
    </row>
    <row r="50" spans="1:17" ht="34.5" customHeight="1" x14ac:dyDescent="0.2">
      <c r="A50" s="267" t="s">
        <v>3408</v>
      </c>
      <c r="B50" s="383" t="s">
        <v>3409</v>
      </c>
      <c r="C50" s="384"/>
      <c r="D50" s="4"/>
      <c r="E50" s="4"/>
      <c r="F50" s="4"/>
      <c r="G50" s="4"/>
      <c r="H50" s="4"/>
      <c r="I50" s="4"/>
      <c r="J50" s="4"/>
      <c r="K50" s="4"/>
      <c r="L50" s="4"/>
      <c r="M50" s="4"/>
      <c r="N50" s="4"/>
      <c r="O50" s="4"/>
      <c r="P50" s="4"/>
      <c r="Q50" s="4"/>
    </row>
    <row r="51" spans="1:17" ht="31.5" customHeight="1" x14ac:dyDescent="0.2">
      <c r="A51" s="306" t="s">
        <v>3410</v>
      </c>
      <c r="B51" s="377" t="s">
        <v>3411</v>
      </c>
      <c r="C51" s="378"/>
      <c r="D51" s="4"/>
      <c r="E51" s="4"/>
      <c r="F51" s="4"/>
      <c r="G51" s="4"/>
      <c r="H51" s="4"/>
      <c r="I51" s="4"/>
      <c r="J51" s="4"/>
      <c r="K51" s="4"/>
      <c r="L51" s="4"/>
      <c r="M51" s="4"/>
      <c r="N51" s="4"/>
      <c r="O51" s="4"/>
      <c r="P51" s="4"/>
      <c r="Q51" s="4"/>
    </row>
    <row r="52" spans="1:17" ht="31.5" customHeight="1" x14ac:dyDescent="0.2">
      <c r="A52" s="306" t="s">
        <v>3412</v>
      </c>
      <c r="B52" s="377" t="s">
        <v>3413</v>
      </c>
      <c r="C52" s="378"/>
      <c r="D52" s="4"/>
      <c r="E52" s="4"/>
      <c r="F52" s="4"/>
      <c r="G52" s="4"/>
      <c r="H52" s="4"/>
      <c r="I52" s="4"/>
      <c r="J52" s="4"/>
      <c r="K52" s="4"/>
      <c r="L52" s="4"/>
      <c r="M52" s="4"/>
      <c r="N52" s="4"/>
      <c r="O52" s="4"/>
      <c r="P52" s="4"/>
      <c r="Q52" s="4"/>
    </row>
    <row r="53" spans="1:17" ht="31.5" customHeight="1" x14ac:dyDescent="0.2">
      <c r="A53" s="306" t="s">
        <v>3414</v>
      </c>
      <c r="B53" s="375" t="s">
        <v>3415</v>
      </c>
      <c r="C53" s="376"/>
      <c r="D53" s="4"/>
      <c r="E53" s="4"/>
      <c r="F53" s="4"/>
      <c r="G53" s="4"/>
      <c r="H53" s="4"/>
      <c r="I53" s="4"/>
      <c r="J53" s="4"/>
      <c r="K53" s="4"/>
      <c r="L53" s="4"/>
      <c r="M53" s="4"/>
      <c r="N53" s="4"/>
      <c r="O53" s="4"/>
      <c r="P53" s="4"/>
      <c r="Q53" s="4"/>
    </row>
    <row r="54" spans="1:17" ht="31.5" customHeight="1" x14ac:dyDescent="0.2">
      <c r="A54" s="306" t="s">
        <v>3416</v>
      </c>
      <c r="B54" s="375" t="s">
        <v>3417</v>
      </c>
      <c r="C54" s="376"/>
      <c r="D54" s="4"/>
      <c r="E54" s="4"/>
      <c r="F54" s="4"/>
      <c r="G54" s="4"/>
      <c r="H54" s="4"/>
      <c r="I54" s="4"/>
      <c r="J54" s="4"/>
      <c r="K54" s="4"/>
      <c r="L54" s="4"/>
      <c r="M54" s="4"/>
      <c r="N54" s="4"/>
      <c r="O54" s="4"/>
      <c r="P54" s="4"/>
      <c r="Q54" s="4"/>
    </row>
    <row r="55" spans="1:17" ht="54.6" customHeight="1" x14ac:dyDescent="0.2">
      <c r="A55" s="306" t="s">
        <v>3418</v>
      </c>
      <c r="B55" s="375" t="s">
        <v>3419</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15430</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20"/>
      <c r="F8" s="311" t="s">
        <v>31</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32</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20"/>
      <c r="F10" s="311" t="s">
        <v>35</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36</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9" t="s">
        <v>40</v>
      </c>
      <c r="C15" s="330"/>
      <c r="D15" s="330"/>
      <c r="E15" s="330"/>
      <c r="F15" s="331"/>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2253648.69</v>
      </c>
      <c r="I16" s="170">
        <f>'PR-RAS'!E6</f>
        <v>2713041.6999999997</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2187760.4300000002</v>
      </c>
      <c r="I17" s="170">
        <f>'PR-RAS'!E151</f>
        <v>2594557.7999999998</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0</v>
      </c>
      <c r="I18" s="170">
        <f>'PR-RAS'!E645</f>
        <v>27629.420000000078</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54156.759999999995</v>
      </c>
      <c r="I19" s="171">
        <f>'PR-RAS'!E646</f>
        <v>0</v>
      </c>
      <c r="J19" s="4"/>
      <c r="K19" s="4"/>
      <c r="L19" s="4"/>
      <c r="M19" s="4"/>
      <c r="N19" s="4"/>
      <c r="O19" s="4"/>
      <c r="P19" s="4"/>
      <c r="Q19" s="4"/>
      <c r="R19" s="4"/>
      <c r="S19" s="4"/>
      <c r="T19" s="4"/>
      <c r="U19" s="4"/>
      <c r="V19" s="4"/>
      <c r="W19" s="4"/>
      <c r="X19" s="4"/>
    </row>
    <row r="20" spans="1:24" ht="12.75" customHeight="1" x14ac:dyDescent="0.2">
      <c r="A20" s="326" t="s">
        <v>31</v>
      </c>
      <c r="B20" s="332" t="str">
        <f>BILANCA!B7</f>
        <v>Nefinancijska imovina (šifre 01+02+03+04+05+06)</v>
      </c>
      <c r="C20" s="333"/>
      <c r="D20" s="333"/>
      <c r="E20" s="333"/>
      <c r="F20" s="334"/>
      <c r="G20" s="157" t="str">
        <f>BILANCA!C7</f>
        <v>B002</v>
      </c>
      <c r="H20" s="172">
        <f>BILANCA!D7</f>
        <v>184076.58</v>
      </c>
      <c r="I20" s="173">
        <f>BILANCA!E7</f>
        <v>140037.51999999996</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209242.03</v>
      </c>
      <c r="I21" s="175">
        <f>BILANCA!E68</f>
        <v>266037.30000000005</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264316.65999999997</v>
      </c>
      <c r="I22" s="175">
        <f>BILANCA!E176</f>
        <v>256116.24</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129001.94999999998</v>
      </c>
      <c r="I23" s="177">
        <f>BILANCA!E237</f>
        <v>149958.58000000002</v>
      </c>
      <c r="J23" s="4"/>
      <c r="K23" s="4"/>
      <c r="L23" s="4"/>
      <c r="M23" s="4"/>
      <c r="N23" s="4"/>
      <c r="O23" s="4"/>
      <c r="P23" s="4"/>
      <c r="Q23" s="4"/>
      <c r="R23" s="4"/>
      <c r="S23" s="4"/>
      <c r="T23" s="4"/>
      <c r="U23" s="4"/>
      <c r="V23" s="4"/>
      <c r="W23" s="4"/>
      <c r="X23" s="4"/>
    </row>
    <row r="24" spans="1:24" ht="12.75" customHeight="1" x14ac:dyDescent="0.2">
      <c r="A24" s="326" t="s">
        <v>44</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2233231.6</v>
      </c>
      <c r="I27" s="175">
        <f>'RAS-funkcijski'!E114</f>
        <v>2645715.6</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2233231.6</v>
      </c>
      <c r="I28" s="179">
        <f>'RAS-funkcijski'!E141</f>
        <v>2645715.6</v>
      </c>
      <c r="J28" s="4"/>
      <c r="K28" s="4"/>
      <c r="L28" s="4"/>
      <c r="M28" s="4"/>
      <c r="N28" s="4"/>
      <c r="O28" s="4"/>
      <c r="P28" s="4"/>
      <c r="Q28" s="4"/>
      <c r="R28" s="4"/>
      <c r="S28" s="4"/>
      <c r="T28" s="4"/>
      <c r="U28" s="4"/>
      <c r="V28" s="4"/>
      <c r="W28" s="4"/>
      <c r="X28" s="4"/>
    </row>
    <row r="29" spans="1:24" ht="12.75" customHeight="1" x14ac:dyDescent="0.2">
      <c r="A29" s="326" t="s">
        <v>35</v>
      </c>
      <c r="B29" s="342" t="str">
        <f>'P-VRIO'!B5</f>
        <v>Promjene u vrijednosti i obujmu imovine (šifre 91511+91512)</v>
      </c>
      <c r="C29" s="333"/>
      <c r="D29" s="333"/>
      <c r="E29" s="333"/>
      <c r="F29" s="334"/>
      <c r="G29" s="157" t="str">
        <f>'P-VRIO'!C5</f>
        <v>9151</v>
      </c>
      <c r="H29" s="172">
        <f>'P-VRIO'!D5</f>
        <v>27553.5</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27553.5</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32" t="str">
        <f>OBVEZE!B5</f>
        <v>Stanje obveza 1. siječnja (=stanju obveza iz Izvještaja o obvezama na 31. prosinca prethodne godine)</v>
      </c>
      <c r="C33" s="333"/>
      <c r="D33" s="333"/>
      <c r="E33" s="333"/>
      <c r="F33" s="334"/>
      <c r="G33" s="157" t="str">
        <f>OBVEZE!C5</f>
        <v>V001</v>
      </c>
      <c r="H33" s="180" t="s">
        <v>45</v>
      </c>
      <c r="I33" s="181">
        <f>OBVEZE!D5</f>
        <v>263646.69</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45</v>
      </c>
      <c r="I34" s="175">
        <f>OBVEZE!D42</f>
        <v>256116.23999999976</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45</v>
      </c>
      <c r="I36" s="179">
        <f>OBVEZE!D101</f>
        <v>256116.24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46</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1" zoomScaleNormal="100" workbookViewId="0">
      <selection activeCell="E77" sqref="E7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9" t="s">
        <v>50</v>
      </c>
      <c r="B2" s="350"/>
      <c r="C2" s="350"/>
      <c r="D2" s="350"/>
      <c r="E2" s="350"/>
      <c r="F2" s="350"/>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56</v>
      </c>
      <c r="B5" s="352"/>
      <c r="C5" s="214"/>
      <c r="D5" s="72"/>
      <c r="E5" s="72"/>
      <c r="F5" s="59"/>
    </row>
    <row r="6" spans="1:25" ht="12.75" customHeight="1" x14ac:dyDescent="0.2">
      <c r="A6" s="53">
        <v>6</v>
      </c>
      <c r="B6" s="85" t="s">
        <v>57</v>
      </c>
      <c r="C6" s="50" t="s">
        <v>58</v>
      </c>
      <c r="D6" s="51">
        <f>D7+D44+D50+D82+D106+D124+D133+D139</f>
        <v>2253648.69</v>
      </c>
      <c r="E6" s="51">
        <f>E7+E44+E50+E82+E106+E124+E133+E139</f>
        <v>2713041.6999999997</v>
      </c>
      <c r="F6" s="52">
        <f t="shared" ref="F6:F131" si="0">IF(D6&lt;&gt;0,IF(E6/D6&gt;=100,"&gt;&gt;100",E6/D6*100),"-")</f>
        <v>120.38441093496253</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1611033.5699999998</v>
      </c>
      <c r="E50" s="51">
        <f>E51+E54+E59+E62+E65+E68+E71+E74+E77</f>
        <v>1994485.1199999999</v>
      </c>
      <c r="F50" s="52">
        <f t="shared" si="0"/>
        <v>123.80158658022253</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1568819.17</v>
      </c>
      <c r="E68" s="51">
        <f t="shared" si="15"/>
        <v>1948193.65</v>
      </c>
      <c r="F68" s="52">
        <f t="shared" si="0"/>
        <v>124.18216753432456</v>
      </c>
    </row>
    <row r="69" spans="1:6" ht="12.75" customHeight="1" x14ac:dyDescent="0.2">
      <c r="A69" s="53" t="s">
        <v>183</v>
      </c>
      <c r="B69" s="85" t="s">
        <v>184</v>
      </c>
      <c r="C69" s="50" t="s">
        <v>183</v>
      </c>
      <c r="D69" s="242">
        <v>1525867.68</v>
      </c>
      <c r="E69" s="242">
        <v>1908174.88</v>
      </c>
      <c r="F69" s="52">
        <f t="shared" si="0"/>
        <v>125.05506899523556</v>
      </c>
    </row>
    <row r="70" spans="1:6" ht="24" x14ac:dyDescent="0.2">
      <c r="A70" s="53" t="s">
        <v>185</v>
      </c>
      <c r="B70" s="85" t="s">
        <v>186</v>
      </c>
      <c r="C70" s="50" t="s">
        <v>185</v>
      </c>
      <c r="D70" s="242">
        <v>42951.49</v>
      </c>
      <c r="E70" s="242">
        <v>40018.769999999997</v>
      </c>
      <c r="F70" s="52">
        <f t="shared" si="0"/>
        <v>93.172018013810458</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42214.400000000001</v>
      </c>
      <c r="E77" s="51">
        <f t="shared" si="18"/>
        <v>46291.47</v>
      </c>
      <c r="F77" s="52">
        <f t="shared" si="0"/>
        <v>109.65800769405701</v>
      </c>
    </row>
    <row r="78" spans="1:6" ht="12.75" customHeight="1" x14ac:dyDescent="0.2">
      <c r="A78" s="53">
        <v>6391</v>
      </c>
      <c r="B78" s="85" t="s">
        <v>201</v>
      </c>
      <c r="C78" s="50" t="s">
        <v>202</v>
      </c>
      <c r="D78" s="242">
        <v>243.68</v>
      </c>
      <c r="E78" s="242">
        <v>320</v>
      </c>
      <c r="F78" s="52">
        <f t="shared" si="0"/>
        <v>131.31976362442549</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41970.720000000001</v>
      </c>
      <c r="E80" s="242">
        <v>45971.47</v>
      </c>
      <c r="F80" s="52">
        <f t="shared" si="0"/>
        <v>109.53224057152224</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308.74</v>
      </c>
      <c r="E82" s="51">
        <f t="shared" si="19"/>
        <v>0.03</v>
      </c>
      <c r="F82" s="52">
        <f t="shared" si="0"/>
        <v>9.7169139081427734E-3</v>
      </c>
    </row>
    <row r="83" spans="1:6" ht="12.75" customHeight="1" x14ac:dyDescent="0.2">
      <c r="A83" s="53">
        <v>641</v>
      </c>
      <c r="B83" s="85" t="s">
        <v>211</v>
      </c>
      <c r="C83" s="50" t="s">
        <v>212</v>
      </c>
      <c r="D83" s="51">
        <f t="shared" ref="D83:E83" si="20">SUM(D84:D90)</f>
        <v>0.23</v>
      </c>
      <c r="E83" s="51">
        <f t="shared" si="20"/>
        <v>0.03</v>
      </c>
      <c r="F83" s="52">
        <f t="shared" si="0"/>
        <v>13.043478260869565</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0.23</v>
      </c>
      <c r="E85" s="242">
        <v>0.03</v>
      </c>
      <c r="F85" s="52">
        <f t="shared" si="0"/>
        <v>13.043478260869565</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308.51</v>
      </c>
      <c r="E91" s="51">
        <f t="shared" si="21"/>
        <v>0</v>
      </c>
      <c r="F91" s="52">
        <f t="shared" si="0"/>
        <v>0</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308.51</v>
      </c>
      <c r="E94" s="242"/>
      <c r="F94" s="52">
        <f t="shared" si="0"/>
        <v>0</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137977.28</v>
      </c>
      <c r="E106" s="51">
        <f t="shared" si="23"/>
        <v>111541.05</v>
      </c>
      <c r="F106" s="52">
        <f t="shared" si="0"/>
        <v>80.840157162106692</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137977.28</v>
      </c>
      <c r="E112" s="51">
        <f t="shared" si="25"/>
        <v>111541.05</v>
      </c>
      <c r="F112" s="52">
        <f t="shared" si="0"/>
        <v>80.840157162106692</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137977.28</v>
      </c>
      <c r="E117" s="242">
        <v>111541.05</v>
      </c>
      <c r="F117" s="52">
        <f t="shared" si="0"/>
        <v>80.840157162106692</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25219.850000000002</v>
      </c>
      <c r="E124" s="51">
        <f t="shared" si="27"/>
        <v>29940.45</v>
      </c>
      <c r="F124" s="52">
        <f t="shared" si="0"/>
        <v>118.71779570457397</v>
      </c>
    </row>
    <row r="125" spans="1:6" ht="12.75" customHeight="1" x14ac:dyDescent="0.2">
      <c r="A125" s="53">
        <v>661</v>
      </c>
      <c r="B125" s="86" t="s">
        <v>295</v>
      </c>
      <c r="C125" s="50" t="s">
        <v>296</v>
      </c>
      <c r="D125" s="51">
        <f t="shared" ref="D125:E125" si="28">SUM(D126:D127)</f>
        <v>22901.45</v>
      </c>
      <c r="E125" s="51">
        <f t="shared" si="28"/>
        <v>28989.43</v>
      </c>
      <c r="F125" s="52">
        <f t="shared" si="0"/>
        <v>126.58338227492145</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22901.45</v>
      </c>
      <c r="E127" s="242">
        <v>28989.43</v>
      </c>
      <c r="F127" s="52">
        <f t="shared" si="0"/>
        <v>126.58338227492145</v>
      </c>
    </row>
    <row r="128" spans="1:6" ht="24" x14ac:dyDescent="0.2">
      <c r="A128" s="53">
        <v>663</v>
      </c>
      <c r="B128" s="231" t="s">
        <v>301</v>
      </c>
      <c r="C128" s="50" t="s">
        <v>302</v>
      </c>
      <c r="D128" s="51">
        <f t="shared" ref="D128:E128" si="29">SUM(D129:D132)</f>
        <v>2318.4</v>
      </c>
      <c r="E128" s="51">
        <f t="shared" si="29"/>
        <v>951.02</v>
      </c>
      <c r="F128" s="52">
        <f t="shared" si="0"/>
        <v>41.020531400966185</v>
      </c>
    </row>
    <row r="129" spans="1:6" ht="12.75" customHeight="1" x14ac:dyDescent="0.2">
      <c r="A129" s="53">
        <v>6631</v>
      </c>
      <c r="B129" s="86" t="s">
        <v>303</v>
      </c>
      <c r="C129" s="50" t="s">
        <v>304</v>
      </c>
      <c r="D129" s="242">
        <v>2318.4</v>
      </c>
      <c r="E129" s="242">
        <v>738.5</v>
      </c>
      <c r="F129" s="52">
        <f t="shared" si="0"/>
        <v>31.853864734299513</v>
      </c>
    </row>
    <row r="130" spans="1:6" ht="12.75" customHeight="1" x14ac:dyDescent="0.2">
      <c r="A130" s="53">
        <v>6632</v>
      </c>
      <c r="B130" s="232" t="s">
        <v>305</v>
      </c>
      <c r="C130" s="50" t="s">
        <v>306</v>
      </c>
      <c r="D130" s="242">
        <v>0</v>
      </c>
      <c r="E130" s="242">
        <v>212.52</v>
      </c>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479109.24999999994</v>
      </c>
      <c r="E133" s="51">
        <f t="shared" si="30"/>
        <v>577075.04999999993</v>
      </c>
      <c r="F133" s="52">
        <f t="shared" ref="F133:F223" si="31">IF(D133&lt;&gt;0,IF(E133/D133&gt;=100,"&gt;&gt;100",E133/D133*100),"-")</f>
        <v>120.44748666405418</v>
      </c>
    </row>
    <row r="134" spans="1:6" ht="24" x14ac:dyDescent="0.2">
      <c r="A134" s="53">
        <v>671</v>
      </c>
      <c r="B134" s="232" t="s">
        <v>313</v>
      </c>
      <c r="C134" s="50" t="s">
        <v>314</v>
      </c>
      <c r="D134" s="51">
        <f t="shared" ref="D134:E134" si="32">SUM(D135:D137)</f>
        <v>479109.24999999994</v>
      </c>
      <c r="E134" s="51">
        <f t="shared" si="32"/>
        <v>577075.04999999993</v>
      </c>
      <c r="F134" s="52">
        <f t="shared" si="31"/>
        <v>120.44748666405418</v>
      </c>
    </row>
    <row r="135" spans="1:6" ht="12.75" customHeight="1" x14ac:dyDescent="0.2">
      <c r="A135" s="53">
        <v>6711</v>
      </c>
      <c r="B135" s="85" t="s">
        <v>315</v>
      </c>
      <c r="C135" s="50" t="s">
        <v>316</v>
      </c>
      <c r="D135" s="242">
        <v>474158.92</v>
      </c>
      <c r="E135" s="242">
        <v>561309.63</v>
      </c>
      <c r="F135" s="52">
        <f t="shared" si="31"/>
        <v>118.38006337621994</v>
      </c>
    </row>
    <row r="136" spans="1:6" ht="24" x14ac:dyDescent="0.2">
      <c r="A136" s="53">
        <v>6712</v>
      </c>
      <c r="B136" s="232" t="s">
        <v>317</v>
      </c>
      <c r="C136" s="50" t="s">
        <v>318</v>
      </c>
      <c r="D136" s="242">
        <v>1231.9100000000001</v>
      </c>
      <c r="E136" s="242">
        <v>11310.22</v>
      </c>
      <c r="F136" s="52">
        <f t="shared" si="31"/>
        <v>918.10440697778245</v>
      </c>
    </row>
    <row r="137" spans="1:6" ht="24" x14ac:dyDescent="0.2">
      <c r="A137" s="53" t="s">
        <v>319</v>
      </c>
      <c r="B137" s="85" t="s">
        <v>320</v>
      </c>
      <c r="C137" s="50" t="s">
        <v>319</v>
      </c>
      <c r="D137" s="242">
        <v>3718.42</v>
      </c>
      <c r="E137" s="242">
        <v>4455.2</v>
      </c>
      <c r="F137" s="52">
        <f t="shared" si="31"/>
        <v>119.81432974220232</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2187760.4300000002</v>
      </c>
      <c r="E151" s="51">
        <f t="shared" si="35"/>
        <v>2594557.7999999998</v>
      </c>
      <c r="F151" s="52">
        <f t="shared" si="31"/>
        <v>118.59423748696285</v>
      </c>
    </row>
    <row r="152" spans="1:6" ht="12.75" customHeight="1" x14ac:dyDescent="0.2">
      <c r="A152" s="53">
        <v>31</v>
      </c>
      <c r="B152" s="85" t="s">
        <v>348</v>
      </c>
      <c r="C152" s="50" t="s">
        <v>34</v>
      </c>
      <c r="D152" s="51">
        <f t="shared" ref="D152:E152" si="36">D153+D158+D159</f>
        <v>1781771.5500000003</v>
      </c>
      <c r="E152" s="51">
        <f t="shared" si="36"/>
        <v>2037918.8399999999</v>
      </c>
      <c r="F152" s="52">
        <f t="shared" si="31"/>
        <v>114.37598944713197</v>
      </c>
    </row>
    <row r="153" spans="1:6" ht="12.75" customHeight="1" x14ac:dyDescent="0.2">
      <c r="A153" s="53">
        <v>311</v>
      </c>
      <c r="B153" s="85" t="s">
        <v>349</v>
      </c>
      <c r="C153" s="50" t="s">
        <v>350</v>
      </c>
      <c r="D153" s="51">
        <f t="shared" ref="D153:E153" si="37">SUM(D154:D157)</f>
        <v>1474713.7100000002</v>
      </c>
      <c r="E153" s="51">
        <f t="shared" si="37"/>
        <v>1662693.6</v>
      </c>
      <c r="F153" s="52">
        <f t="shared" si="31"/>
        <v>112.74687342535114</v>
      </c>
    </row>
    <row r="154" spans="1:6" ht="12.75" customHeight="1" x14ac:dyDescent="0.2">
      <c r="A154" s="53">
        <v>3111</v>
      </c>
      <c r="B154" s="85" t="s">
        <v>351</v>
      </c>
      <c r="C154" s="50" t="s">
        <v>352</v>
      </c>
      <c r="D154" s="242">
        <v>1451915.33</v>
      </c>
      <c r="E154" s="242">
        <v>1619717.75</v>
      </c>
      <c r="F154" s="52">
        <f t="shared" si="31"/>
        <v>111.55731443375558</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20191.04</v>
      </c>
      <c r="E156" s="242">
        <v>38565.269999999997</v>
      </c>
      <c r="F156" s="52">
        <f t="shared" si="31"/>
        <v>191.00189985260786</v>
      </c>
    </row>
    <row r="157" spans="1:6" ht="12.75" customHeight="1" x14ac:dyDescent="0.2">
      <c r="A157" s="53">
        <v>3114</v>
      </c>
      <c r="B157" s="85" t="s">
        <v>357</v>
      </c>
      <c r="C157" s="50" t="s">
        <v>358</v>
      </c>
      <c r="D157" s="242">
        <v>2607.34</v>
      </c>
      <c r="E157" s="242">
        <v>4410.58</v>
      </c>
      <c r="F157" s="52">
        <f t="shared" si="31"/>
        <v>169.16014021953407</v>
      </c>
    </row>
    <row r="158" spans="1:6" ht="12.75" customHeight="1" x14ac:dyDescent="0.2">
      <c r="A158" s="53">
        <v>312</v>
      </c>
      <c r="B158" s="85" t="s">
        <v>359</v>
      </c>
      <c r="C158" s="50" t="s">
        <v>360</v>
      </c>
      <c r="D158" s="242">
        <v>65721.23</v>
      </c>
      <c r="E158" s="242">
        <v>101187.14</v>
      </c>
      <c r="F158" s="52">
        <f t="shared" si="31"/>
        <v>153.96416043948051</v>
      </c>
    </row>
    <row r="159" spans="1:6" ht="12.75" customHeight="1" x14ac:dyDescent="0.2">
      <c r="A159" s="53">
        <v>313</v>
      </c>
      <c r="B159" s="85" t="s">
        <v>361</v>
      </c>
      <c r="C159" s="50" t="s">
        <v>362</v>
      </c>
      <c r="D159" s="51">
        <f t="shared" ref="D159:E159" si="38">SUM(D160:D162)</f>
        <v>241336.61</v>
      </c>
      <c r="E159" s="51">
        <f t="shared" si="38"/>
        <v>274038.09999999998</v>
      </c>
      <c r="F159" s="52">
        <f t="shared" si="31"/>
        <v>113.55015718502052</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241336.61</v>
      </c>
      <c r="E161" s="242">
        <v>274038.09999999998</v>
      </c>
      <c r="F161" s="52">
        <f t="shared" si="31"/>
        <v>113.55015718502052</v>
      </c>
    </row>
    <row r="162" spans="1:6" ht="12.75" customHeight="1" x14ac:dyDescent="0.2">
      <c r="A162" s="53">
        <v>3133</v>
      </c>
      <c r="B162" s="85" t="s">
        <v>366</v>
      </c>
      <c r="C162" s="50" t="s">
        <v>367</v>
      </c>
      <c r="D162" s="242">
        <v>0</v>
      </c>
      <c r="E162" s="242"/>
      <c r="F162" s="52" t="str">
        <f t="shared" si="31"/>
        <v>-</v>
      </c>
    </row>
    <row r="163" spans="1:6" ht="12.75" customHeight="1" x14ac:dyDescent="0.2">
      <c r="A163" s="53">
        <v>32</v>
      </c>
      <c r="B163" s="85" t="s">
        <v>368</v>
      </c>
      <c r="C163" s="50" t="s">
        <v>369</v>
      </c>
      <c r="D163" s="51">
        <f t="shared" ref="D163:E163" si="39">D164+D169+D177+D187+D188</f>
        <v>398683.74</v>
      </c>
      <c r="E163" s="51">
        <f t="shared" si="39"/>
        <v>467441.61999999994</v>
      </c>
      <c r="F163" s="52">
        <f t="shared" si="31"/>
        <v>117.24622127804861</v>
      </c>
    </row>
    <row r="164" spans="1:6" ht="12.75" customHeight="1" x14ac:dyDescent="0.2">
      <c r="A164" s="53">
        <v>321</v>
      </c>
      <c r="B164" s="85" t="s">
        <v>370</v>
      </c>
      <c r="C164" s="50" t="s">
        <v>371</v>
      </c>
      <c r="D164" s="51">
        <f t="shared" ref="D164:E164" si="40">SUM(D165:D168)</f>
        <v>63066.67</v>
      </c>
      <c r="E164" s="51">
        <f t="shared" si="40"/>
        <v>67575.17</v>
      </c>
      <c r="F164" s="52">
        <f t="shared" si="31"/>
        <v>107.148783977337</v>
      </c>
    </row>
    <row r="165" spans="1:6" ht="12.75" customHeight="1" x14ac:dyDescent="0.2">
      <c r="A165" s="53">
        <v>3211</v>
      </c>
      <c r="B165" s="85" t="s">
        <v>372</v>
      </c>
      <c r="C165" s="50" t="s">
        <v>373</v>
      </c>
      <c r="D165" s="242">
        <v>10997.4</v>
      </c>
      <c r="E165" s="242">
        <v>8530.08</v>
      </c>
      <c r="F165" s="52">
        <f t="shared" si="31"/>
        <v>77.564515249058871</v>
      </c>
    </row>
    <row r="166" spans="1:6" ht="12.75" customHeight="1" x14ac:dyDescent="0.2">
      <c r="A166" s="53">
        <v>3212</v>
      </c>
      <c r="B166" s="85" t="s">
        <v>374</v>
      </c>
      <c r="C166" s="50" t="s">
        <v>375</v>
      </c>
      <c r="D166" s="242">
        <v>50572.34</v>
      </c>
      <c r="E166" s="242">
        <v>56195.96</v>
      </c>
      <c r="F166" s="52">
        <f t="shared" si="31"/>
        <v>111.11995213193615</v>
      </c>
    </row>
    <row r="167" spans="1:6" ht="12.75" customHeight="1" x14ac:dyDescent="0.2">
      <c r="A167" s="53">
        <v>3213</v>
      </c>
      <c r="B167" s="85" t="s">
        <v>376</v>
      </c>
      <c r="C167" s="50" t="s">
        <v>377</v>
      </c>
      <c r="D167" s="242">
        <v>1430.56</v>
      </c>
      <c r="E167" s="242">
        <v>2849.13</v>
      </c>
      <c r="F167" s="52">
        <f t="shared" si="31"/>
        <v>199.16186668157926</v>
      </c>
    </row>
    <row r="168" spans="1:6" ht="12.75" customHeight="1" x14ac:dyDescent="0.2">
      <c r="A168" s="53">
        <v>3214</v>
      </c>
      <c r="B168" s="85" t="s">
        <v>378</v>
      </c>
      <c r="C168" s="50" t="s">
        <v>379</v>
      </c>
      <c r="D168" s="242">
        <v>66.37</v>
      </c>
      <c r="E168" s="242"/>
      <c r="F168" s="52">
        <f t="shared" si="31"/>
        <v>0</v>
      </c>
    </row>
    <row r="169" spans="1:6" ht="12.75" customHeight="1" x14ac:dyDescent="0.2">
      <c r="A169" s="53">
        <v>322</v>
      </c>
      <c r="B169" s="85" t="s">
        <v>380</v>
      </c>
      <c r="C169" s="50" t="s">
        <v>381</v>
      </c>
      <c r="D169" s="51">
        <f t="shared" ref="D169:E169" si="41">SUM(D170:D176)</f>
        <v>248184.68</v>
      </c>
      <c r="E169" s="51">
        <f t="shared" si="41"/>
        <v>285093.18999999994</v>
      </c>
      <c r="F169" s="52">
        <f t="shared" si="31"/>
        <v>114.87138932185499</v>
      </c>
    </row>
    <row r="170" spans="1:6" ht="12.75" customHeight="1" x14ac:dyDescent="0.2">
      <c r="A170" s="53">
        <v>3221</v>
      </c>
      <c r="B170" s="85" t="s">
        <v>382</v>
      </c>
      <c r="C170" s="50" t="s">
        <v>383</v>
      </c>
      <c r="D170" s="242">
        <v>19702.89</v>
      </c>
      <c r="E170" s="242">
        <v>23185.96</v>
      </c>
      <c r="F170" s="52">
        <f t="shared" si="31"/>
        <v>117.67796500919407</v>
      </c>
    </row>
    <row r="171" spans="1:6" ht="12.75" customHeight="1" x14ac:dyDescent="0.2">
      <c r="A171" s="53">
        <v>3222</v>
      </c>
      <c r="B171" s="85" t="s">
        <v>384</v>
      </c>
      <c r="C171" s="50" t="s">
        <v>385</v>
      </c>
      <c r="D171" s="242">
        <v>118495.02</v>
      </c>
      <c r="E171" s="242">
        <v>177866.74</v>
      </c>
      <c r="F171" s="52">
        <f t="shared" si="31"/>
        <v>150.10482297061932</v>
      </c>
    </row>
    <row r="172" spans="1:6" ht="12.75" customHeight="1" x14ac:dyDescent="0.2">
      <c r="A172" s="53">
        <v>3223</v>
      </c>
      <c r="B172" s="85" t="s">
        <v>386</v>
      </c>
      <c r="C172" s="50" t="s">
        <v>387</v>
      </c>
      <c r="D172" s="242">
        <v>106333.68</v>
      </c>
      <c r="E172" s="242">
        <v>77160.800000000003</v>
      </c>
      <c r="F172" s="52">
        <f t="shared" si="31"/>
        <v>72.564779099152787</v>
      </c>
    </row>
    <row r="173" spans="1:6" ht="12.75" customHeight="1" x14ac:dyDescent="0.2">
      <c r="A173" s="53">
        <v>3224</v>
      </c>
      <c r="B173" s="85" t="s">
        <v>388</v>
      </c>
      <c r="C173" s="50" t="s">
        <v>389</v>
      </c>
      <c r="D173" s="242">
        <v>1990.83</v>
      </c>
      <c r="E173" s="242">
        <v>1397.74</v>
      </c>
      <c r="F173" s="52">
        <f t="shared" si="31"/>
        <v>70.208907842457663</v>
      </c>
    </row>
    <row r="174" spans="1:6" ht="12.75" customHeight="1" x14ac:dyDescent="0.2">
      <c r="A174" s="53">
        <v>3225</v>
      </c>
      <c r="B174" s="85" t="s">
        <v>390</v>
      </c>
      <c r="C174" s="50" t="s">
        <v>391</v>
      </c>
      <c r="D174" s="242">
        <v>473.89</v>
      </c>
      <c r="E174" s="242">
        <v>3510.6</v>
      </c>
      <c r="F174" s="52">
        <f t="shared" si="31"/>
        <v>740.80482812467028</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1188.3699999999999</v>
      </c>
      <c r="E176" s="242">
        <v>1971.35</v>
      </c>
      <c r="F176" s="52">
        <f t="shared" si="31"/>
        <v>165.88688708062304</v>
      </c>
    </row>
    <row r="177" spans="1:6" ht="12.75" customHeight="1" x14ac:dyDescent="0.2">
      <c r="A177" s="53">
        <v>323</v>
      </c>
      <c r="B177" s="85" t="s">
        <v>396</v>
      </c>
      <c r="C177" s="50" t="s">
        <v>397</v>
      </c>
      <c r="D177" s="51">
        <f t="shared" ref="D177:E177" si="42">SUM(D178:D186)</f>
        <v>73426.450000000012</v>
      </c>
      <c r="E177" s="51">
        <f t="shared" si="42"/>
        <v>100980.76</v>
      </c>
      <c r="F177" s="52">
        <f t="shared" si="31"/>
        <v>137.52640908010667</v>
      </c>
    </row>
    <row r="178" spans="1:6" ht="12.75" customHeight="1" x14ac:dyDescent="0.2">
      <c r="A178" s="53">
        <v>3231</v>
      </c>
      <c r="B178" s="85" t="s">
        <v>398</v>
      </c>
      <c r="C178" s="50" t="s">
        <v>399</v>
      </c>
      <c r="D178" s="242">
        <v>13998.8</v>
      </c>
      <c r="E178" s="242">
        <v>11278.01</v>
      </c>
      <c r="F178" s="52">
        <f t="shared" si="31"/>
        <v>80.564119781695581</v>
      </c>
    </row>
    <row r="179" spans="1:6" ht="12.75" customHeight="1" x14ac:dyDescent="0.2">
      <c r="A179" s="53">
        <v>3232</v>
      </c>
      <c r="B179" s="85" t="s">
        <v>400</v>
      </c>
      <c r="C179" s="50" t="s">
        <v>401</v>
      </c>
      <c r="D179" s="242">
        <v>11203.53</v>
      </c>
      <c r="E179" s="242">
        <v>39611.449999999997</v>
      </c>
      <c r="F179" s="52">
        <f t="shared" si="31"/>
        <v>353.56222547714867</v>
      </c>
    </row>
    <row r="180" spans="1:6" ht="12.75" customHeight="1" x14ac:dyDescent="0.2">
      <c r="A180" s="53">
        <v>3233</v>
      </c>
      <c r="B180" s="85" t="s">
        <v>402</v>
      </c>
      <c r="C180" s="50" t="s">
        <v>403</v>
      </c>
      <c r="D180" s="242">
        <v>199.07</v>
      </c>
      <c r="E180" s="242"/>
      <c r="F180" s="52">
        <f t="shared" si="31"/>
        <v>0</v>
      </c>
    </row>
    <row r="181" spans="1:6" ht="12.75" customHeight="1" x14ac:dyDescent="0.2">
      <c r="A181" s="53">
        <v>3234</v>
      </c>
      <c r="B181" s="85" t="s">
        <v>404</v>
      </c>
      <c r="C181" s="50" t="s">
        <v>405</v>
      </c>
      <c r="D181" s="242">
        <v>13079.54</v>
      </c>
      <c r="E181" s="242">
        <v>15511.17</v>
      </c>
      <c r="F181" s="52">
        <f t="shared" si="31"/>
        <v>118.59109724042283</v>
      </c>
    </row>
    <row r="182" spans="1:6" ht="12.75" customHeight="1" x14ac:dyDescent="0.2">
      <c r="A182" s="53">
        <v>3235</v>
      </c>
      <c r="B182" s="85" t="s">
        <v>406</v>
      </c>
      <c r="C182" s="50" t="s">
        <v>407</v>
      </c>
      <c r="D182" s="242">
        <v>1581.75</v>
      </c>
      <c r="E182" s="242">
        <v>1712.23</v>
      </c>
      <c r="F182" s="52">
        <f t="shared" si="31"/>
        <v>108.24909119645963</v>
      </c>
    </row>
    <row r="183" spans="1:6" ht="12.75" customHeight="1" x14ac:dyDescent="0.2">
      <c r="A183" s="53">
        <v>3236</v>
      </c>
      <c r="B183" s="85" t="s">
        <v>408</v>
      </c>
      <c r="C183" s="50" t="s">
        <v>409</v>
      </c>
      <c r="D183" s="242">
        <v>6041.54</v>
      </c>
      <c r="E183" s="242">
        <v>5822.65</v>
      </c>
      <c r="F183" s="52">
        <f t="shared" si="31"/>
        <v>96.376917143642189</v>
      </c>
    </row>
    <row r="184" spans="1:6" ht="12.75" customHeight="1" x14ac:dyDescent="0.2">
      <c r="A184" s="53">
        <v>3237</v>
      </c>
      <c r="B184" s="85" t="s">
        <v>410</v>
      </c>
      <c r="C184" s="50" t="s">
        <v>411</v>
      </c>
      <c r="D184" s="242">
        <v>16010.83</v>
      </c>
      <c r="E184" s="242">
        <v>15355.17</v>
      </c>
      <c r="F184" s="52">
        <f t="shared" si="31"/>
        <v>95.904896872929129</v>
      </c>
    </row>
    <row r="185" spans="1:6" ht="12.75" customHeight="1" x14ac:dyDescent="0.2">
      <c r="A185" s="53">
        <v>3238</v>
      </c>
      <c r="B185" s="85" t="s">
        <v>412</v>
      </c>
      <c r="C185" s="50" t="s">
        <v>413</v>
      </c>
      <c r="D185" s="242">
        <v>2825.04</v>
      </c>
      <c r="E185" s="242">
        <v>2764.69</v>
      </c>
      <c r="F185" s="52">
        <f t="shared" si="31"/>
        <v>97.863747061988505</v>
      </c>
    </row>
    <row r="186" spans="1:6" ht="12.75" customHeight="1" x14ac:dyDescent="0.2">
      <c r="A186" s="53">
        <v>3239</v>
      </c>
      <c r="B186" s="85" t="s">
        <v>414</v>
      </c>
      <c r="C186" s="50" t="s">
        <v>415</v>
      </c>
      <c r="D186" s="242">
        <v>8486.35</v>
      </c>
      <c r="E186" s="242">
        <v>8925.39</v>
      </c>
      <c r="F186" s="52">
        <f t="shared" si="31"/>
        <v>105.17348447801469</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14005.940000000002</v>
      </c>
      <c r="E188" s="51">
        <f t="shared" si="43"/>
        <v>13792.5</v>
      </c>
      <c r="F188" s="52">
        <f t="shared" si="31"/>
        <v>98.476075150971639</v>
      </c>
    </row>
    <row r="189" spans="1:6" ht="12.75" customHeight="1" x14ac:dyDescent="0.2">
      <c r="A189" s="53">
        <v>3291</v>
      </c>
      <c r="B189" s="232" t="s">
        <v>420</v>
      </c>
      <c r="C189" s="50" t="s">
        <v>421</v>
      </c>
      <c r="D189" s="242">
        <v>7144.48</v>
      </c>
      <c r="E189" s="242">
        <v>3981.96</v>
      </c>
      <c r="F189" s="52">
        <f t="shared" si="31"/>
        <v>55.734777058652277</v>
      </c>
    </row>
    <row r="190" spans="1:6" ht="12.75" customHeight="1" x14ac:dyDescent="0.2">
      <c r="A190" s="53">
        <v>3292</v>
      </c>
      <c r="B190" s="85" t="s">
        <v>422</v>
      </c>
      <c r="C190" s="50" t="s">
        <v>423</v>
      </c>
      <c r="D190" s="242">
        <v>557.37</v>
      </c>
      <c r="E190" s="242">
        <v>613.59</v>
      </c>
      <c r="F190" s="52">
        <f t="shared" si="31"/>
        <v>110.08665697830884</v>
      </c>
    </row>
    <row r="191" spans="1:6" ht="12.75" customHeight="1" x14ac:dyDescent="0.2">
      <c r="A191" s="53">
        <v>3293</v>
      </c>
      <c r="B191" s="85" t="s">
        <v>424</v>
      </c>
      <c r="C191" s="50" t="s">
        <v>425</v>
      </c>
      <c r="D191" s="242">
        <v>33.68</v>
      </c>
      <c r="E191" s="242">
        <v>213.34</v>
      </c>
      <c r="F191" s="52">
        <f t="shared" si="31"/>
        <v>633.43230403800476</v>
      </c>
    </row>
    <row r="192" spans="1:6" ht="12.75" customHeight="1" x14ac:dyDescent="0.2">
      <c r="A192" s="53">
        <v>3294</v>
      </c>
      <c r="B192" s="85" t="s">
        <v>426</v>
      </c>
      <c r="C192" s="50" t="s">
        <v>427</v>
      </c>
      <c r="D192" s="242">
        <v>225.63</v>
      </c>
      <c r="E192" s="242">
        <v>283.27</v>
      </c>
      <c r="F192" s="52">
        <f t="shared" si="31"/>
        <v>125.54624828258653</v>
      </c>
    </row>
    <row r="193" spans="1:6" ht="12.75" customHeight="1" x14ac:dyDescent="0.2">
      <c r="A193" s="53">
        <v>3295</v>
      </c>
      <c r="B193" s="85" t="s">
        <v>428</v>
      </c>
      <c r="C193" s="50" t="s">
        <v>429</v>
      </c>
      <c r="D193" s="242">
        <v>2963.04</v>
      </c>
      <c r="E193" s="242">
        <v>2453.8000000000002</v>
      </c>
      <c r="F193" s="52">
        <f t="shared" si="31"/>
        <v>82.813596846482</v>
      </c>
    </row>
    <row r="194" spans="1:6" ht="12.75" customHeight="1" x14ac:dyDescent="0.2">
      <c r="A194" s="53" t="s">
        <v>430</v>
      </c>
      <c r="B194" s="85" t="s">
        <v>431</v>
      </c>
      <c r="C194" s="50" t="s">
        <v>430</v>
      </c>
      <c r="D194" s="242">
        <v>26.54</v>
      </c>
      <c r="E194" s="242"/>
      <c r="F194" s="52">
        <f t="shared" si="31"/>
        <v>0</v>
      </c>
    </row>
    <row r="195" spans="1:6" ht="12.75" customHeight="1" x14ac:dyDescent="0.2">
      <c r="A195" s="53">
        <v>3299</v>
      </c>
      <c r="B195" s="85" t="s">
        <v>432</v>
      </c>
      <c r="C195" s="50" t="s">
        <v>433</v>
      </c>
      <c r="D195" s="242">
        <v>3055.2</v>
      </c>
      <c r="E195" s="242">
        <v>6246.54</v>
      </c>
      <c r="F195" s="52">
        <f t="shared" si="31"/>
        <v>204.45600942655147</v>
      </c>
    </row>
    <row r="196" spans="1:6" ht="12.75" customHeight="1" x14ac:dyDescent="0.2">
      <c r="A196" s="53">
        <v>34</v>
      </c>
      <c r="B196" s="232" t="s">
        <v>434</v>
      </c>
      <c r="C196" s="50" t="s">
        <v>435</v>
      </c>
      <c r="D196" s="51">
        <f t="shared" ref="D196:E196" si="44">D197+D202+D210</f>
        <v>4557.3100000000004</v>
      </c>
      <c r="E196" s="51">
        <f t="shared" si="44"/>
        <v>2528.7200000000003</v>
      </c>
      <c r="F196" s="52">
        <f t="shared" si="31"/>
        <v>55.487118497534723</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391.72</v>
      </c>
      <c r="E202" s="51">
        <f t="shared" si="46"/>
        <v>312.79000000000002</v>
      </c>
      <c r="F202" s="52">
        <f t="shared" si="31"/>
        <v>79.85040334933116</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391.72</v>
      </c>
      <c r="E205" s="242">
        <v>312.79000000000002</v>
      </c>
      <c r="F205" s="52">
        <f t="shared" si="31"/>
        <v>79.85040334933116</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4165.59</v>
      </c>
      <c r="E210" s="51">
        <f t="shared" si="47"/>
        <v>2215.9300000000003</v>
      </c>
      <c r="F210" s="52">
        <f t="shared" si="31"/>
        <v>53.196065863419115</v>
      </c>
    </row>
    <row r="211" spans="1:6" ht="12.75" customHeight="1" x14ac:dyDescent="0.2">
      <c r="A211" s="53">
        <v>3431</v>
      </c>
      <c r="B211" s="232" t="s">
        <v>464</v>
      </c>
      <c r="C211" s="50" t="s">
        <v>465</v>
      </c>
      <c r="D211" s="242">
        <v>1906.76</v>
      </c>
      <c r="E211" s="242">
        <v>1862.92</v>
      </c>
      <c r="F211" s="52">
        <f t="shared" si="31"/>
        <v>97.70081184837106</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2249.54</v>
      </c>
      <c r="E213" s="242">
        <v>353.01</v>
      </c>
      <c r="F213" s="52">
        <f t="shared" si="31"/>
        <v>15.692541586279862</v>
      </c>
    </row>
    <row r="214" spans="1:6" ht="12.75" customHeight="1" x14ac:dyDescent="0.2">
      <c r="A214" s="53">
        <v>3434</v>
      </c>
      <c r="B214" s="85" t="s">
        <v>470</v>
      </c>
      <c r="C214" s="50" t="s">
        <v>471</v>
      </c>
      <c r="D214" s="242">
        <v>9.2899999999999991</v>
      </c>
      <c r="E214" s="242"/>
      <c r="F214" s="52">
        <f t="shared" si="31"/>
        <v>0</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2747.83</v>
      </c>
      <c r="E252" s="51">
        <f t="shared" si="63"/>
        <v>84679.01</v>
      </c>
      <c r="F252" s="52">
        <f t="shared" ref="F252:F258" si="64">IF(D252&lt;&gt;0,IF(E252/D252&gt;=100,"&gt;&gt;100",E252/D252*100),"-")</f>
        <v>3081.6684438265829</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2747.83</v>
      </c>
      <c r="E259" s="51">
        <f t="shared" si="66"/>
        <v>84679.01</v>
      </c>
      <c r="F259" s="52">
        <f t="shared" ref="F259:F262" si="67">IF(D259&lt;&gt;0,IF(E259/D259&gt;=100,"&gt;&gt;100",E259/D259*100),"-")</f>
        <v>3081.6684438265829</v>
      </c>
    </row>
    <row r="260" spans="1:6" ht="12.75" customHeight="1" x14ac:dyDescent="0.2">
      <c r="A260" s="53">
        <v>3721</v>
      </c>
      <c r="B260" s="85" t="s">
        <v>558</v>
      </c>
      <c r="C260" s="50" t="s">
        <v>559</v>
      </c>
      <c r="D260" s="242">
        <v>2747.83</v>
      </c>
      <c r="E260" s="242">
        <v>4979.04</v>
      </c>
      <c r="F260" s="52">
        <f t="shared" si="67"/>
        <v>181.19898246980344</v>
      </c>
    </row>
    <row r="261" spans="1:6" ht="12.75" customHeight="1" x14ac:dyDescent="0.2">
      <c r="A261" s="53">
        <v>3722</v>
      </c>
      <c r="B261" s="85" t="s">
        <v>560</v>
      </c>
      <c r="C261" s="50" t="s">
        <v>561</v>
      </c>
      <c r="D261" s="242">
        <v>0</v>
      </c>
      <c r="E261" s="242">
        <v>79699.97</v>
      </c>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1989.6100000000001</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1885.41</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v>1885.41</v>
      </c>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104.2</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v>49.38</v>
      </c>
      <c r="F277" s="52" t="str">
        <f t="shared" si="74"/>
        <v>-</v>
      </c>
    </row>
    <row r="278" spans="1:6" ht="12.75" customHeight="1" x14ac:dyDescent="0.2">
      <c r="A278" s="53" t="s">
        <v>594</v>
      </c>
      <c r="B278" s="85" t="s">
        <v>343</v>
      </c>
      <c r="C278" s="50" t="s">
        <v>594</v>
      </c>
      <c r="D278" s="242">
        <v>0</v>
      </c>
      <c r="E278" s="242">
        <v>54.82</v>
      </c>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2187760.4300000002</v>
      </c>
      <c r="E289" s="51">
        <f t="shared" si="79"/>
        <v>2594557.7999999998</v>
      </c>
      <c r="F289" s="52">
        <f t="shared" si="76"/>
        <v>118.59423748696285</v>
      </c>
    </row>
    <row r="290" spans="1:6" ht="12.75" customHeight="1" x14ac:dyDescent="0.2">
      <c r="A290" s="53" t="s">
        <v>607</v>
      </c>
      <c r="B290" s="85" t="s">
        <v>618</v>
      </c>
      <c r="C290" s="50" t="s">
        <v>619</v>
      </c>
      <c r="D290" s="51">
        <f>IF(D6&gt;=D289,D6-D289,0)</f>
        <v>65888.259999999776</v>
      </c>
      <c r="E290" s="51">
        <f>IF(E6&gt;=E289,E6-E289,0)</f>
        <v>118483.89999999991</v>
      </c>
      <c r="F290" s="52">
        <f t="shared" si="76"/>
        <v>179.8255106448407</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0</v>
      </c>
      <c r="E292" s="242">
        <v>0</v>
      </c>
      <c r="F292" s="52" t="str">
        <f t="shared" si="76"/>
        <v>-</v>
      </c>
    </row>
    <row r="293" spans="1:6" ht="12.75" customHeight="1" x14ac:dyDescent="0.2">
      <c r="A293" s="53">
        <v>92221</v>
      </c>
      <c r="B293" s="85" t="s">
        <v>624</v>
      </c>
      <c r="C293" s="50" t="s">
        <v>625</v>
      </c>
      <c r="D293" s="242">
        <v>45290.86</v>
      </c>
      <c r="E293" s="242">
        <v>12125.99</v>
      </c>
      <c r="F293" s="52">
        <f t="shared" si="76"/>
        <v>26.773591846125242</v>
      </c>
    </row>
    <row r="294" spans="1:6" ht="12.75" customHeight="1" x14ac:dyDescent="0.2">
      <c r="A294" s="53">
        <v>96</v>
      </c>
      <c r="B294" s="85" t="s">
        <v>626</v>
      </c>
      <c r="C294" s="50" t="s">
        <v>627</v>
      </c>
      <c r="D294" s="242">
        <v>6542.31</v>
      </c>
      <c r="E294" s="242">
        <v>5113.57</v>
      </c>
      <c r="F294" s="52">
        <f t="shared" si="76"/>
        <v>78.161536215801448</v>
      </c>
    </row>
    <row r="295" spans="1:6" ht="24" x14ac:dyDescent="0.2">
      <c r="A295" s="53">
        <v>9661</v>
      </c>
      <c r="B295" s="85" t="s">
        <v>628</v>
      </c>
      <c r="C295" s="50" t="s">
        <v>629</v>
      </c>
      <c r="D295" s="242">
        <v>6386.75</v>
      </c>
      <c r="E295" s="242">
        <v>4958.0200000000004</v>
      </c>
      <c r="F295" s="52">
        <f t="shared" si="76"/>
        <v>77.62978040474421</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1" t="s">
        <v>632</v>
      </c>
      <c r="B297" s="352"/>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45471.17</v>
      </c>
      <c r="E350" s="51">
        <f t="shared" si="95"/>
        <v>51157.8</v>
      </c>
      <c r="F350" s="52">
        <f t="shared" si="81"/>
        <v>112.50601205115242</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45471.17</v>
      </c>
      <c r="E363" s="51">
        <f t="shared" si="99"/>
        <v>51157.8</v>
      </c>
      <c r="F363" s="52">
        <f t="shared" si="81"/>
        <v>112.50601205115242</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2653.13</v>
      </c>
      <c r="E369" s="51">
        <f t="shared" si="101"/>
        <v>9531.68</v>
      </c>
      <c r="F369" s="52">
        <f t="shared" si="81"/>
        <v>359.2617022158733</v>
      </c>
    </row>
    <row r="370" spans="1:6" ht="12.75" customHeight="1" x14ac:dyDescent="0.2">
      <c r="A370" s="53">
        <v>4221</v>
      </c>
      <c r="B370" s="85" t="s">
        <v>673</v>
      </c>
      <c r="C370" s="50" t="s">
        <v>765</v>
      </c>
      <c r="D370" s="242">
        <v>2653.13</v>
      </c>
      <c r="E370" s="242">
        <v>5009.63</v>
      </c>
      <c r="F370" s="52">
        <f t="shared" si="81"/>
        <v>188.81962059906601</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v>786.45</v>
      </c>
      <c r="F375" s="52" t="str">
        <f t="shared" si="81"/>
        <v>-</v>
      </c>
    </row>
    <row r="376" spans="1:6" ht="12.75" customHeight="1" x14ac:dyDescent="0.2">
      <c r="A376" s="53">
        <v>4227</v>
      </c>
      <c r="B376" s="232" t="s">
        <v>685</v>
      </c>
      <c r="C376" s="50" t="s">
        <v>772</v>
      </c>
      <c r="D376" s="242">
        <v>0</v>
      </c>
      <c r="E376" s="242">
        <v>3735.6</v>
      </c>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42818.04</v>
      </c>
      <c r="E383" s="51">
        <f t="shared" si="103"/>
        <v>41626.120000000003</v>
      </c>
      <c r="F383" s="52">
        <f t="shared" si="81"/>
        <v>97.216313497768709</v>
      </c>
    </row>
    <row r="384" spans="1:6" ht="12.75" customHeight="1" x14ac:dyDescent="0.2">
      <c r="A384" s="53">
        <v>4241</v>
      </c>
      <c r="B384" s="85" t="s">
        <v>782</v>
      </c>
      <c r="C384" s="50" t="s">
        <v>783</v>
      </c>
      <c r="D384" s="242">
        <v>42818.04</v>
      </c>
      <c r="E384" s="242">
        <v>41626.120000000003</v>
      </c>
      <c r="F384" s="52">
        <f t="shared" si="81"/>
        <v>97.216313497768709</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45471.17</v>
      </c>
      <c r="E408" s="51">
        <f t="shared" si="111"/>
        <v>51157.8</v>
      </c>
      <c r="F408" s="52">
        <f t="shared" si="81"/>
        <v>112.50601205115242</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37285.279999999999</v>
      </c>
      <c r="E410" s="242">
        <v>31427.46</v>
      </c>
      <c r="F410" s="52">
        <f t="shared" si="81"/>
        <v>84.289188655683958</v>
      </c>
    </row>
    <row r="411" spans="1:6" ht="12.75" customHeight="1" x14ac:dyDescent="0.2">
      <c r="A411" s="53">
        <v>97</v>
      </c>
      <c r="B411" s="85" t="s">
        <v>826</v>
      </c>
      <c r="C411" s="50" t="s">
        <v>827</v>
      </c>
      <c r="D411" s="242">
        <v>0</v>
      </c>
      <c r="E411" s="242"/>
      <c r="F411" s="52" t="str">
        <f t="shared" si="81"/>
        <v>-</v>
      </c>
    </row>
    <row r="412" spans="1:6" ht="12.75" customHeight="1" x14ac:dyDescent="0.2">
      <c r="A412" s="53" t="s">
        <v>607</v>
      </c>
      <c r="B412" s="85" t="s">
        <v>828</v>
      </c>
      <c r="C412" s="50" t="s">
        <v>829</v>
      </c>
      <c r="D412" s="51">
        <f>D6+D298</f>
        <v>2253648.69</v>
      </c>
      <c r="E412" s="51">
        <f>E6+E298</f>
        <v>2713041.6999999997</v>
      </c>
      <c r="F412" s="52">
        <f t="shared" si="81"/>
        <v>120.38441093496253</v>
      </c>
    </row>
    <row r="413" spans="1:6" ht="12.75" customHeight="1" x14ac:dyDescent="0.2">
      <c r="A413" s="53" t="s">
        <v>607</v>
      </c>
      <c r="B413" s="85" t="s">
        <v>830</v>
      </c>
      <c r="C413" s="50" t="s">
        <v>831</v>
      </c>
      <c r="D413" s="51">
        <f t="shared" ref="D413:E413" si="112">D289+D350</f>
        <v>2233231.6</v>
      </c>
      <c r="E413" s="51">
        <f t="shared" si="112"/>
        <v>2645715.5999999996</v>
      </c>
      <c r="F413" s="52">
        <f t="shared" si="81"/>
        <v>118.47027419816196</v>
      </c>
    </row>
    <row r="414" spans="1:6" ht="12.75" customHeight="1" x14ac:dyDescent="0.2">
      <c r="A414" s="53" t="s">
        <v>607</v>
      </c>
      <c r="B414" s="85" t="s">
        <v>832</v>
      </c>
      <c r="C414" s="50" t="s">
        <v>833</v>
      </c>
      <c r="D414" s="51">
        <f t="shared" ref="D414:E414" si="113">IF(D412&gt;=D413,D412-D413,0)</f>
        <v>20417.089999999851</v>
      </c>
      <c r="E414" s="51">
        <f t="shared" si="113"/>
        <v>67326.100000000093</v>
      </c>
      <c r="F414" s="52">
        <f t="shared" si="81"/>
        <v>329.75365245488257</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82576.14</v>
      </c>
      <c r="E417" s="51">
        <f t="shared" si="116"/>
        <v>43553.45</v>
      </c>
      <c r="F417" s="52">
        <f t="shared" si="81"/>
        <v>52.743383258166347</v>
      </c>
    </row>
    <row r="418" spans="1:6" ht="12.75" customHeight="1" x14ac:dyDescent="0.2">
      <c r="A418" s="55" t="s">
        <v>841</v>
      </c>
      <c r="B418" s="233" t="s">
        <v>842</v>
      </c>
      <c r="C418" s="56" t="s">
        <v>843</v>
      </c>
      <c r="D418" s="62">
        <f t="shared" ref="D418:E418" si="117">D294+D411</f>
        <v>6542.31</v>
      </c>
      <c r="E418" s="62">
        <f t="shared" si="117"/>
        <v>5113.57</v>
      </c>
      <c r="F418" s="57">
        <f t="shared" si="81"/>
        <v>78.161536215801448</v>
      </c>
    </row>
    <row r="419" spans="1:6" s="75" customFormat="1" ht="20.100000000000001" customHeight="1" x14ac:dyDescent="0.2">
      <c r="A419" s="351" t="s">
        <v>844</v>
      </c>
      <c r="B419" s="352"/>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3932.34</v>
      </c>
      <c r="E528" s="51">
        <f t="shared" si="148"/>
        <v>4145.5200000000004</v>
      </c>
      <c r="F528" s="52">
        <f t="shared" si="119"/>
        <v>105.42119959108318</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3932.34</v>
      </c>
      <c r="E593" s="51">
        <f t="shared" si="167"/>
        <v>4145.5200000000004</v>
      </c>
      <c r="F593" s="52">
        <f t="shared" si="119"/>
        <v>105.42119959108318</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3932.34</v>
      </c>
      <c r="E605" s="51">
        <f t="shared" si="171"/>
        <v>4145.5200000000004</v>
      </c>
      <c r="F605" s="52">
        <f t="shared" si="119"/>
        <v>105.42119959108318</v>
      </c>
    </row>
    <row r="606" spans="1:6" ht="24" x14ac:dyDescent="0.2">
      <c r="A606" s="53">
        <v>5443</v>
      </c>
      <c r="B606" s="85" t="s">
        <v>1208</v>
      </c>
      <c r="C606" s="50" t="s">
        <v>1209</v>
      </c>
      <c r="D606" s="242">
        <v>3932.34</v>
      </c>
      <c r="E606" s="242">
        <v>4145.5200000000004</v>
      </c>
      <c r="F606" s="52">
        <f t="shared" si="119"/>
        <v>105.42119959108318</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3932.34</v>
      </c>
      <c r="E636" s="51">
        <f t="shared" si="179"/>
        <v>4145.5200000000004</v>
      </c>
      <c r="F636" s="52">
        <f t="shared" si="119"/>
        <v>105.42119959108318</v>
      </c>
    </row>
    <row r="637" spans="1:6" ht="12.75" customHeight="1" x14ac:dyDescent="0.2">
      <c r="A637" s="53">
        <v>92213</v>
      </c>
      <c r="B637" s="85" t="s">
        <v>1270</v>
      </c>
      <c r="C637" s="50" t="s">
        <v>1271</v>
      </c>
      <c r="D637" s="242">
        <v>11934.63</v>
      </c>
      <c r="E637" s="242">
        <v>8002.29</v>
      </c>
      <c r="F637" s="52">
        <f t="shared" si="119"/>
        <v>67.051010379039823</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2253648.69</v>
      </c>
      <c r="E639" s="51">
        <f t="shared" si="180"/>
        <v>2713041.6999999997</v>
      </c>
      <c r="F639" s="52">
        <f t="shared" si="119"/>
        <v>120.38441093496253</v>
      </c>
    </row>
    <row r="640" spans="1:6" ht="12.75" customHeight="1" x14ac:dyDescent="0.2">
      <c r="A640" s="53" t="s">
        <v>607</v>
      </c>
      <c r="B640" s="85" t="s">
        <v>1276</v>
      </c>
      <c r="C640" s="50" t="s">
        <v>1277</v>
      </c>
      <c r="D640" s="51">
        <f t="shared" ref="D640:E640" si="181">D413+D528</f>
        <v>2237163.94</v>
      </c>
      <c r="E640" s="51">
        <f t="shared" si="181"/>
        <v>2649861.1199999996</v>
      </c>
      <c r="F640" s="52">
        <f t="shared" si="119"/>
        <v>118.44733739092896</v>
      </c>
    </row>
    <row r="641" spans="1:6" ht="12.75" customHeight="1" x14ac:dyDescent="0.2">
      <c r="A641" s="53" t="s">
        <v>607</v>
      </c>
      <c r="B641" s="85" t="s">
        <v>1278</v>
      </c>
      <c r="C641" s="50" t="s">
        <v>1279</v>
      </c>
      <c r="D641" s="51">
        <f t="shared" ref="D641:E641" si="182">IF(D639&gt;=D640,D639-D640,0)</f>
        <v>16484.75</v>
      </c>
      <c r="E641" s="51">
        <f t="shared" si="182"/>
        <v>63180.580000000075</v>
      </c>
      <c r="F641" s="52">
        <f t="shared" si="119"/>
        <v>383.2668375316585</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70641.509999999995</v>
      </c>
      <c r="E644" s="51">
        <f t="shared" si="185"/>
        <v>35551.159999999996</v>
      </c>
      <c r="F644" s="52">
        <f t="shared" si="119"/>
        <v>50.326160921531823</v>
      </c>
    </row>
    <row r="645" spans="1:6" ht="24" x14ac:dyDescent="0.2">
      <c r="A645" s="53" t="s">
        <v>607</v>
      </c>
      <c r="B645" s="85" t="s">
        <v>1286</v>
      </c>
      <c r="C645" s="50" t="s">
        <v>1287</v>
      </c>
      <c r="D645" s="51">
        <f t="shared" ref="D645:E645" si="186">IF(D641+D643-D642-D644&gt;=0,D641+D643-D642-D644,0)</f>
        <v>0</v>
      </c>
      <c r="E645" s="51">
        <f t="shared" si="186"/>
        <v>27629.420000000078</v>
      </c>
      <c r="F645" s="52" t="str">
        <f t="shared" si="119"/>
        <v>-</v>
      </c>
    </row>
    <row r="646" spans="1:6" ht="24" x14ac:dyDescent="0.2">
      <c r="A646" s="53" t="s">
        <v>607</v>
      </c>
      <c r="B646" s="85" t="s">
        <v>1288</v>
      </c>
      <c r="C646" s="50" t="s">
        <v>1289</v>
      </c>
      <c r="D646" s="51">
        <f t="shared" ref="D646:E646" si="187">IF(D642+D644-D641-D643&gt;=0,D642+D644-D641-D643,0)</f>
        <v>54156.759999999995</v>
      </c>
      <c r="E646" s="51">
        <f t="shared" si="187"/>
        <v>0</v>
      </c>
      <c r="F646" s="52">
        <f t="shared" si="119"/>
        <v>0</v>
      </c>
    </row>
    <row r="647" spans="1:6" ht="24" x14ac:dyDescent="0.2">
      <c r="A647" s="55" t="s">
        <v>1290</v>
      </c>
      <c r="B647" s="233" t="s">
        <v>1291</v>
      </c>
      <c r="C647" s="56" t="s">
        <v>1290</v>
      </c>
      <c r="D647" s="243">
        <v>156968.94</v>
      </c>
      <c r="E647" s="243">
        <v>189771.01</v>
      </c>
      <c r="F647" s="57">
        <f t="shared" si="119"/>
        <v>120.8971723960167</v>
      </c>
    </row>
    <row r="648" spans="1:6" s="75" customFormat="1" ht="20.100000000000001" customHeight="1" x14ac:dyDescent="0.2">
      <c r="A648" s="351" t="s">
        <v>1292</v>
      </c>
      <c r="B648" s="352"/>
      <c r="C648" s="219"/>
      <c r="D648" s="58"/>
      <c r="E648" s="58"/>
      <c r="F648" s="59"/>
    </row>
    <row r="649" spans="1:6" ht="12.75" customHeight="1" x14ac:dyDescent="0.2">
      <c r="A649" s="53">
        <v>11</v>
      </c>
      <c r="B649" s="85" t="s">
        <v>1293</v>
      </c>
      <c r="C649" s="50" t="s">
        <v>1294</v>
      </c>
      <c r="D649" s="242">
        <v>6249.34</v>
      </c>
      <c r="E649" s="242">
        <v>6363.23</v>
      </c>
      <c r="F649" s="52">
        <f t="shared" ref="F649:F724" si="188">IF(D649&lt;&gt;0,IF(E649/D649&gt;=100,"&gt;&gt;100",E649/D649*100),"-")</f>
        <v>101.82243244886659</v>
      </c>
    </row>
    <row r="650" spans="1:6" ht="12.75" customHeight="1" x14ac:dyDescent="0.2">
      <c r="A650" s="53" t="s">
        <v>1295</v>
      </c>
      <c r="B650" s="85" t="s">
        <v>1296</v>
      </c>
      <c r="C650" s="50" t="s">
        <v>1295</v>
      </c>
      <c r="D650" s="242">
        <v>747224.1</v>
      </c>
      <c r="E650" s="242">
        <v>959076.51</v>
      </c>
      <c r="F650" s="52">
        <f t="shared" si="188"/>
        <v>128.35192414163302</v>
      </c>
    </row>
    <row r="651" spans="1:6" ht="12.75" customHeight="1" x14ac:dyDescent="0.2">
      <c r="A651" s="53" t="s">
        <v>1297</v>
      </c>
      <c r="B651" s="85" t="s">
        <v>1298</v>
      </c>
      <c r="C651" s="50" t="s">
        <v>1297</v>
      </c>
      <c r="D651" s="242">
        <v>747110.2</v>
      </c>
      <c r="E651" s="242">
        <v>911409.69</v>
      </c>
      <c r="F651" s="52">
        <f t="shared" si="188"/>
        <v>121.99133273779424</v>
      </c>
    </row>
    <row r="652" spans="1:6" ht="24" x14ac:dyDescent="0.2">
      <c r="A652" s="53">
        <v>11</v>
      </c>
      <c r="B652" s="85" t="s">
        <v>1299</v>
      </c>
      <c r="C652" s="50" t="s">
        <v>1300</v>
      </c>
      <c r="D652" s="51">
        <f t="shared" ref="D652:E652" si="189">+D649+D650-D651</f>
        <v>6363.2399999999907</v>
      </c>
      <c r="E652" s="51">
        <f t="shared" si="189"/>
        <v>54030.050000000047</v>
      </c>
      <c r="F652" s="52">
        <f t="shared" si="188"/>
        <v>849.09652944097866</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109</v>
      </c>
      <c r="E654" s="262">
        <v>113</v>
      </c>
      <c r="F654" s="52">
        <f t="shared" si="188"/>
        <v>103.6697247706422</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91</v>
      </c>
      <c r="E656" s="262">
        <v>95</v>
      </c>
      <c r="F656" s="52">
        <f t="shared" si="188"/>
        <v>104.39560439560441</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0</v>
      </c>
      <c r="E675" s="242"/>
      <c r="F675" s="52" t="str">
        <f t="shared" si="188"/>
        <v>-</v>
      </c>
    </row>
    <row r="676" spans="1:6" ht="24" x14ac:dyDescent="0.2">
      <c r="A676" s="53">
        <v>63613</v>
      </c>
      <c r="B676" s="232" t="s">
        <v>1348</v>
      </c>
      <c r="C676" s="50" t="s">
        <v>1349</v>
      </c>
      <c r="D676" s="242">
        <v>1525867.68</v>
      </c>
      <c r="E676" s="242">
        <v>1908174.88</v>
      </c>
      <c r="F676" s="52">
        <f t="shared" si="188"/>
        <v>125.05506899523556</v>
      </c>
    </row>
    <row r="677" spans="1:6" ht="24" x14ac:dyDescent="0.2">
      <c r="A677" s="53">
        <v>63622</v>
      </c>
      <c r="B677" s="232" t="s">
        <v>1350</v>
      </c>
      <c r="C677" s="50" t="s">
        <v>1351</v>
      </c>
      <c r="D677" s="242">
        <v>42951.49</v>
      </c>
      <c r="E677" s="242">
        <v>40018.769999999997</v>
      </c>
      <c r="F677" s="52">
        <f t="shared" si="188"/>
        <v>93.172018013810458</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124840.02</v>
      </c>
      <c r="E710" s="242">
        <v>95444.68</v>
      </c>
      <c r="F710" s="52">
        <f t="shared" si="188"/>
        <v>76.45359236565325</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v>900</v>
      </c>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v>4472.58</v>
      </c>
      <c r="F716" s="52" t="str">
        <f t="shared" si="188"/>
        <v>-</v>
      </c>
    </row>
    <row r="717" spans="1:6" ht="12.75" customHeight="1" x14ac:dyDescent="0.2">
      <c r="A717" s="53">
        <v>31215</v>
      </c>
      <c r="B717" s="85" t="s">
        <v>1412</v>
      </c>
      <c r="C717" s="50" t="s">
        <v>1413</v>
      </c>
      <c r="D717" s="242">
        <v>3829.95</v>
      </c>
      <c r="E717" s="242">
        <v>5374.28</v>
      </c>
      <c r="F717" s="52">
        <f t="shared" si="188"/>
        <v>140.32245851773521</v>
      </c>
    </row>
    <row r="718" spans="1:6" ht="12.75" customHeight="1" x14ac:dyDescent="0.2">
      <c r="A718" s="53">
        <v>32121</v>
      </c>
      <c r="B718" s="85" t="s">
        <v>1414</v>
      </c>
      <c r="C718" s="50" t="s">
        <v>1415</v>
      </c>
      <c r="D718" s="242">
        <v>50375.199999999997</v>
      </c>
      <c r="E718" s="242">
        <v>56195.96</v>
      </c>
      <c r="F718" s="52">
        <f t="shared" si="188"/>
        <v>111.5548126856072</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175.19</v>
      </c>
      <c r="E720" s="242">
        <v>175.2</v>
      </c>
      <c r="F720" s="52">
        <f t="shared" si="188"/>
        <v>100.0057080883612</v>
      </c>
    </row>
    <row r="721" spans="1:6" ht="12.75" customHeight="1" x14ac:dyDescent="0.2">
      <c r="A721" s="53" t="s">
        <v>1420</v>
      </c>
      <c r="B721" s="85" t="s">
        <v>1421</v>
      </c>
      <c r="C721" s="50" t="s">
        <v>1420</v>
      </c>
      <c r="D721" s="242">
        <v>2856.13</v>
      </c>
      <c r="E721" s="242"/>
      <c r="F721" s="52">
        <f t="shared" si="188"/>
        <v>0</v>
      </c>
    </row>
    <row r="722" spans="1:6" ht="12.75" customHeight="1" x14ac:dyDescent="0.2">
      <c r="A722" s="53" t="s">
        <v>1422</v>
      </c>
      <c r="B722" s="85" t="s">
        <v>1423</v>
      </c>
      <c r="C722" s="50" t="s">
        <v>1422</v>
      </c>
      <c r="D722" s="242">
        <v>8637.49</v>
      </c>
      <c r="E722" s="242">
        <v>9720.4</v>
      </c>
      <c r="F722" s="52">
        <f t="shared" si="188"/>
        <v>112.5373227639048</v>
      </c>
    </row>
    <row r="723" spans="1:6" ht="12.75" customHeight="1" x14ac:dyDescent="0.2">
      <c r="A723" s="53" t="s">
        <v>1424</v>
      </c>
      <c r="B723" s="85" t="s">
        <v>1425</v>
      </c>
      <c r="C723" s="50" t="s">
        <v>1424</v>
      </c>
      <c r="D723" s="242">
        <v>4214.4399999999996</v>
      </c>
      <c r="E723" s="242">
        <v>5153.2700000000004</v>
      </c>
      <c r="F723" s="52">
        <f t="shared" si="188"/>
        <v>122.27650648722015</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7144.48</v>
      </c>
      <c r="E725" s="242">
        <v>3981.96</v>
      </c>
      <c r="F725" s="52">
        <f t="shared" ref="F725:F979" si="190">IF(D725&lt;&gt;0,IF(E725/D725&gt;=100,"&gt;&gt;100",E725/D725*100),"-")</f>
        <v>55.734777058652277</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391.72</v>
      </c>
      <c r="E742" s="242">
        <v>312.79000000000002</v>
      </c>
      <c r="F742" s="52">
        <f t="shared" si="190"/>
        <v>79.85040334933116</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2507.34</v>
      </c>
      <c r="E816" s="242"/>
      <c r="F816" s="52">
        <f t="shared" si="190"/>
        <v>0</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240.49</v>
      </c>
      <c r="E823" s="242">
        <v>4979.04</v>
      </c>
      <c r="F823" s="52">
        <f t="shared" si="190"/>
        <v>2070.3729884818495</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v>79699.97</v>
      </c>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3932.34</v>
      </c>
      <c r="E955" s="242">
        <v>4145.5200000000004</v>
      </c>
      <c r="F955" s="52">
        <f t="shared" si="190"/>
        <v>105.42119959108318</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7" t="s">
        <v>1943</v>
      </c>
      <c r="B983" s="348"/>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58" workbookViewId="0">
      <selection activeCell="E176" sqref="E17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3" t="s">
        <v>31</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1967</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393318.61</v>
      </c>
      <c r="E6" s="229">
        <f t="shared" si="0"/>
        <v>406074.82</v>
      </c>
      <c r="F6" s="230">
        <f t="shared" ref="F6:F260" si="1">IF(D6&gt;0,IF(E6/D6&gt;=100,"&gt;&gt;100",E6/D6*100),"-")</f>
        <v>103.24322563836988</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184076.58</v>
      </c>
      <c r="E7" s="104">
        <f t="shared" si="2"/>
        <v>140037.51999999996</v>
      </c>
      <c r="F7" s="93">
        <f t="shared" si="1"/>
        <v>76.075685456563775</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2704.23</v>
      </c>
      <c r="E8" s="104">
        <f>E9+E10-E11</f>
        <v>2704.23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2704.23</v>
      </c>
      <c r="E10" s="247">
        <v>2704.23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181372.34999999998</v>
      </c>
      <c r="E12" s="104">
        <f t="shared" si="3"/>
        <v>137333.28999999995</v>
      </c>
      <c r="F12" s="93">
        <f t="shared" si="1"/>
        <v>75.718978113257052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86637.159999999974</v>
      </c>
      <c r="E19" s="104">
        <f t="shared" si="5"/>
        <v>80581.079999999958</v>
      </c>
      <c r="F19" s="93">
        <f t="shared" si="1"/>
        <v>93.009835502456426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133312.84</v>
      </c>
      <c r="E20" s="247">
        <v>230789.09</v>
      </c>
      <c r="F20" s="93">
        <f t="shared" si="1"/>
        <v>173.11842580204578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5682.33</v>
      </c>
      <c r="E21" s="247">
        <v>5682.33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2216.48</v>
      </c>
      <c r="E25" s="247">
        <v>3002.93</v>
      </c>
      <c r="F25" s="93">
        <f t="shared" si="1"/>
        <v>135.48193532086913</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66539.509999999995</v>
      </c>
      <c r="E26" s="247">
        <v>70275.11</v>
      </c>
      <c r="F26" s="93">
        <f t="shared" si="1"/>
        <v>105.61410806902546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121114</v>
      </c>
      <c r="E28" s="247">
        <v>229168.38</v>
      </c>
      <c r="F28" s="93">
        <f t="shared" si="1"/>
        <v>189.217084730089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18682.810000000001</v>
      </c>
      <c r="E29" s="104">
        <f t="shared" si="6"/>
        <v>18682.810000000001</v>
      </c>
      <c r="F29" s="93">
        <f t="shared" si="1"/>
        <v>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18682.810000000001</v>
      </c>
      <c r="E30" s="247">
        <v>18682.810000000001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76052.38</v>
      </c>
      <c r="E35" s="104">
        <f t="shared" si="7"/>
        <v>38069.399999999994</v>
      </c>
      <c r="F35" s="93">
        <f t="shared" si="1"/>
        <v>50.056816104900328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195762.31</v>
      </c>
      <c r="E36" s="247">
        <v>237388.43</v>
      </c>
      <c r="F36" s="93">
        <f t="shared" si="1"/>
        <v>121.26360278441749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119709.93</v>
      </c>
      <c r="E40" s="247">
        <v>199319.03</v>
      </c>
      <c r="F40" s="93">
        <f t="shared" si="1"/>
        <v>166.50166782321233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52369.38</v>
      </c>
      <c r="E54" s="247">
        <v>61413.59</v>
      </c>
      <c r="F54" s="93">
        <f t="shared" si="1"/>
        <v>117.27003451253385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52369.38</v>
      </c>
      <c r="E55" s="247">
        <v>61413.59</v>
      </c>
      <c r="F55" s="93">
        <f t="shared" si="1"/>
        <v>117.27003451253385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209242.03</v>
      </c>
      <c r="E68" s="104">
        <f t="shared" si="13"/>
        <v>266037.30000000005</v>
      </c>
      <c r="F68" s="93">
        <f t="shared" si="1"/>
        <v>127.14333731134231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6363.24</v>
      </c>
      <c r="E69" s="104">
        <f t="shared" si="14"/>
        <v>54030.05</v>
      </c>
      <c r="F69" s="93">
        <f t="shared" si="1"/>
        <v>849.09652944097672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6282.78</v>
      </c>
      <c r="E70" s="104">
        <f t="shared" si="15"/>
        <v>53806.3</v>
      </c>
      <c r="F70" s="93">
        <f t="shared" si="1"/>
        <v>856.40910552335117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6282.78</v>
      </c>
      <c r="E72" s="247">
        <v>53806.3</v>
      </c>
      <c r="F72" s="93">
        <f t="shared" si="1"/>
        <v>856.40910552335117</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80.459999999999994</v>
      </c>
      <c r="E76" s="247">
        <v>223.75</v>
      </c>
      <c r="F76" s="93">
        <f t="shared" si="1"/>
        <v>278.08849117573953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43058.960000000006</v>
      </c>
      <c r="E78" s="104">
        <f>E79+SUM(E82:E84)-E85+E86</f>
        <v>20638.89</v>
      </c>
      <c r="F78" s="93">
        <f t="shared" si="1"/>
        <v>47.931696445989395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1894.9</v>
      </c>
      <c r="E83" s="247">
        <v>2922.99</v>
      </c>
      <c r="F83" s="93">
        <f t="shared" si="1"/>
        <v>154.25563354266714</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3437.55</v>
      </c>
      <c r="E84" s="247">
        <v>3437.55</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37726.51</v>
      </c>
      <c r="E86" s="247">
        <v>14278.35</v>
      </c>
      <c r="F86" s="93">
        <f t="shared" si="1"/>
        <v>37.846994063325759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2850.89</v>
      </c>
      <c r="E146" s="104">
        <f t="shared" si="26"/>
        <v>1597.35</v>
      </c>
      <c r="F146" s="93">
        <f t="shared" si="1"/>
        <v>56.029871373500903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155.56</v>
      </c>
      <c r="E159" s="247">
        <v>155.56</v>
      </c>
      <c r="F159" s="93">
        <f t="shared" si="1"/>
        <v>100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2695.33</v>
      </c>
      <c r="E160" s="247">
        <v>1441.79</v>
      </c>
      <c r="F160" s="93">
        <f t="shared" si="1"/>
        <v>53.492151239365867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156968.94</v>
      </c>
      <c r="E170" s="104">
        <f t="shared" si="29"/>
        <v>189771.01</v>
      </c>
      <c r="F170" s="93">
        <f t="shared" si="1"/>
        <v>120.8971723960167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156968.94</v>
      </c>
      <c r="E173" s="247">
        <v>189771.01</v>
      </c>
      <c r="F173" s="93">
        <f t="shared" si="1"/>
        <v>120.8971723960167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2266</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393318.61</v>
      </c>
      <c r="E175" s="104">
        <f t="shared" si="30"/>
        <v>406074.82</v>
      </c>
      <c r="F175" s="93">
        <f t="shared" si="1"/>
        <v>103.24322563836988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264316.65999999997</v>
      </c>
      <c r="E176" s="104">
        <f t="shared" si="31"/>
        <v>256116.24</v>
      </c>
      <c r="F176" s="93">
        <f t="shared" si="1"/>
        <v>96.897501655779109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255802.72</v>
      </c>
      <c r="E177" s="104">
        <f t="shared" si="32"/>
        <v>251747.82</v>
      </c>
      <c r="F177" s="93">
        <f t="shared" si="1"/>
        <v>98.414833118271773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166561.26999999999</v>
      </c>
      <c r="E178" s="247">
        <v>201569.29</v>
      </c>
      <c r="F178" s="93">
        <f t="shared" si="1"/>
        <v>121.01810342824596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39220.94</v>
      </c>
      <c r="E179" s="247">
        <v>28832.58</v>
      </c>
      <c r="F179" s="93">
        <f t="shared" si="1"/>
        <v>73.513230432518952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343.95</v>
      </c>
      <c r="E180" s="104">
        <f t="shared" si="33"/>
        <v>261.76</v>
      </c>
      <c r="F180" s="93">
        <f t="shared" si="1"/>
        <v>76.104084896060471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2.42</v>
      </c>
      <c r="E182" s="247">
        <v>2.42</v>
      </c>
      <c r="F182" s="93">
        <f t="shared" si="1"/>
        <v>100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341.53</v>
      </c>
      <c r="E183" s="247">
        <v>259.33999999999997</v>
      </c>
      <c r="F183" s="93">
        <f t="shared" si="1"/>
        <v>75.934764149562255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59.72</v>
      </c>
      <c r="E186" s="247">
        <v>59.72</v>
      </c>
      <c r="F186" s="93">
        <f t="shared" si="1"/>
        <v>100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49616.84</v>
      </c>
      <c r="E188" s="247">
        <v>21024.47</v>
      </c>
      <c r="F188" s="93">
        <f t="shared" si="1"/>
        <v>42.373657814564574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275.3</v>
      </c>
      <c r="E189" s="247">
        <v>275.3</v>
      </c>
      <c r="F189" s="93">
        <f t="shared" si="1"/>
        <v>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8238.64</v>
      </c>
      <c r="E206" s="104">
        <f t="shared" si="37"/>
        <v>4093.12</v>
      </c>
      <c r="F206" s="93">
        <f t="shared" si="1"/>
        <v>49.681986347261201</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8238.64</v>
      </c>
      <c r="E207" s="104">
        <f t="shared" si="38"/>
        <v>4093.12</v>
      </c>
      <c r="F207" s="93">
        <f t="shared" si="1"/>
        <v>49.681986347261201</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8238.64</v>
      </c>
      <c r="E212" s="247">
        <v>4093.12</v>
      </c>
      <c r="F212" s="93">
        <f t="shared" si="1"/>
        <v>49.681986347261201</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129001.94999999998</v>
      </c>
      <c r="E237" s="104">
        <f t="shared" si="41"/>
        <v>149958.58000000002</v>
      </c>
      <c r="F237" s="93">
        <f t="shared" si="1"/>
        <v>116.24520404536523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176815.49</v>
      </c>
      <c r="E238" s="104">
        <f t="shared" si="42"/>
        <v>117215.59</v>
      </c>
      <c r="F238" s="93">
        <f t="shared" si="1"/>
        <v>66.292602531599471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185108.75</v>
      </c>
      <c r="E239" s="104">
        <f t="shared" si="43"/>
        <v>121363.33</v>
      </c>
      <c r="F239" s="93">
        <f t="shared" si="1"/>
        <v>65.563259435331929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185108.75</v>
      </c>
      <c r="E240" s="247">
        <v>121363.33</v>
      </c>
      <c r="F240" s="93">
        <f t="shared" si="1"/>
        <v>65.563259435331929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8293.26</v>
      </c>
      <c r="E242" s="104">
        <f t="shared" si="44"/>
        <v>4147.74</v>
      </c>
      <c r="F242" s="93">
        <f t="shared" si="1"/>
        <v>50.013384362723457</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8293.26</v>
      </c>
      <c r="E243" s="247">
        <v>4147.74</v>
      </c>
      <c r="F243" s="93">
        <f t="shared" si="1"/>
        <v>50.013384362723457</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-54156.76</v>
      </c>
      <c r="E245" s="104">
        <f t="shared" si="45"/>
        <v>27629.42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27629.42</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0</v>
      </c>
      <c r="E247" s="247">
        <v>27629.42</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54156.76</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54156.76</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6343.22</v>
      </c>
      <c r="E255" s="247">
        <v>5113.57</v>
      </c>
      <c r="F255" s="93">
        <f t="shared" si="1"/>
        <v>80.614735102991858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63045.99</v>
      </c>
      <c r="E259" s="104">
        <f t="shared" si="49"/>
        <v>20838.13</v>
      </c>
      <c r="F259" s="93">
        <f t="shared" si="1"/>
        <v>33.052268669268265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63045.99</v>
      </c>
      <c r="E260" s="248">
        <v>20838.13</v>
      </c>
      <c r="F260" s="97">
        <f t="shared" si="1"/>
        <v>33.052268669268265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1292</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2850.89</v>
      </c>
      <c r="E265" s="247">
        <v>1597.35</v>
      </c>
      <c r="F265" s="93">
        <f t="shared" si="50"/>
        <v>56.029871373500903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37726.51</v>
      </c>
      <c r="E268" s="247">
        <v>14278.35</v>
      </c>
      <c r="F268" s="93">
        <f t="shared" si="50"/>
        <v>37.846994063325759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255802.72</v>
      </c>
      <c r="E288" s="247">
        <v>251747.82</v>
      </c>
      <c r="F288" s="93">
        <f t="shared" si="50"/>
        <v>98.414833118271773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275.3</v>
      </c>
      <c r="E290" s="247">
        <v>275.3</v>
      </c>
      <c r="F290" s="93">
        <f t="shared" si="50"/>
        <v>100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8238.64</v>
      </c>
      <c r="E294" s="247">
        <v>4093.12</v>
      </c>
      <c r="F294" s="93">
        <f t="shared" si="50"/>
        <v>49.681986347261201</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2169.08</v>
      </c>
      <c r="E301" s="247">
        <v>2169.08</v>
      </c>
      <c r="F301" s="93">
        <f t="shared" si="50"/>
        <v>100</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795.83</v>
      </c>
      <c r="E302" s="247">
        <v>5006.42</v>
      </c>
      <c r="F302" s="93">
        <f t="shared" si="50"/>
        <v>629.08158777628387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8238.64</v>
      </c>
      <c r="E309" s="247">
        <v>4093.12</v>
      </c>
      <c r="F309" s="93">
        <f t="shared" si="50"/>
        <v>49.681986347261201</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6" workbookViewId="0">
      <selection activeCell="C122" sqref="C12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8" t="s">
        <v>2534</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2233231.6</v>
      </c>
      <c r="E114" s="81">
        <f t="shared" si="22"/>
        <v>2645715.6</v>
      </c>
      <c r="F114" s="63">
        <f t="shared" si="1"/>
        <v>118.47027419816199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2108391.58</v>
      </c>
      <c r="E115" s="81">
        <f t="shared" si="23"/>
        <v>2550270.92</v>
      </c>
      <c r="F115" s="63">
        <f t="shared" si="1"/>
        <v>120.95812486597011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2108391.58</v>
      </c>
      <c r="E117" s="249">
        <v>2550270.92</v>
      </c>
      <c r="F117" s="63">
        <f t="shared" si="1"/>
        <v>120.95812486597011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124840.02</v>
      </c>
      <c r="E126" s="249">
        <v>95444.68</v>
      </c>
      <c r="F126" s="63">
        <f t="shared" si="1"/>
        <v>76.45359236565325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2233231.6</v>
      </c>
      <c r="E141" s="106">
        <f t="shared" si="28"/>
        <v>2645715.6</v>
      </c>
      <c r="F141" s="82">
        <f t="shared" si="1"/>
        <v>118.47027419816199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2" t="s">
        <v>2787</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27553.5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27553.5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27553.5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27553.5</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0"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6" t="s">
        <v>2858</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263646.69</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2993071.23</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2914165.69</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310">
        <v>2251659.81</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310">
        <v>468359.79</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2628.7</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141627.34</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v>1934.79</v>
      </c>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47955.26</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65199.15</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13706.39</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v>13706.39</v>
      </c>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3000601.68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2917878.3200000003</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310">
        <v>2453229.1</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297192.37</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2890.49</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93651.839999999997</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v>1934.79</v>
      </c>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68979.73</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64923.85</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17799.509999999998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v>17799.509999999998</v>
      </c>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256116.23999999976</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256116.24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256116.24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8 D11:D26 D28: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2858</v>
      </c>
      <c r="B1" s="365"/>
      <c r="C1" s="365"/>
      <c r="D1" s="365"/>
      <c r="E1" s="71" t="s">
        <v>3000</v>
      </c>
      <c r="F1" s="71"/>
      <c r="G1" s="71"/>
      <c r="H1" s="71"/>
      <c r="I1" s="71"/>
      <c r="J1" s="71"/>
      <c r="K1" s="71"/>
      <c r="L1" s="71"/>
      <c r="M1" s="71"/>
      <c r="N1" s="71"/>
      <c r="O1" s="71"/>
      <c r="P1" s="71"/>
    </row>
    <row r="2" spans="1:16" ht="37.5" customHeight="1" x14ac:dyDescent="0.2">
      <c r="A2" s="370" t="s">
        <v>3001</v>
      </c>
      <c r="B2" s="365"/>
      <c r="C2" s="365"/>
      <c r="D2" s="365"/>
    </row>
    <row r="3" spans="1:16" ht="29.25" customHeight="1" x14ac:dyDescent="0.2">
      <c r="A3" s="125" t="s">
        <v>3002</v>
      </c>
      <c r="B3" s="126" t="s">
        <v>3003</v>
      </c>
      <c r="C3" s="127" t="s">
        <v>3004</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15430</v>
      </c>
      <c r="P3" s="71"/>
    </row>
    <row r="4" spans="1:16" ht="19.5" customHeight="1" x14ac:dyDescent="0.2">
      <c r="A4" s="371" t="s">
        <v>3005</v>
      </c>
      <c r="B4" s="372"/>
      <c r="C4" s="373"/>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3018</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3024</v>
      </c>
      <c r="B20" s="368"/>
      <c r="C20" s="369"/>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3227</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3229</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31</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36</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35</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3315</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Racunovodstvo_1</cp:lastModifiedBy>
  <cp:lastPrinted>2023-12-21T13:12:35Z</cp:lastPrinted>
  <dcterms:created xsi:type="dcterms:W3CDTF">2022-04-01T05:14:30Z</dcterms:created>
  <dcterms:modified xsi:type="dcterms:W3CDTF">2024-02-02T11:38:21Z</dcterms:modified>
</cp:coreProperties>
</file>